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22f87c11a463fa04/Calculation Sheet/Monthly Activities Compiled folder/Monthly Compiled data 2082_83/Bhadra 2082/"/>
    </mc:Choice>
  </mc:AlternateContent>
  <xr:revisionPtr revIDLastSave="3" documentId="8_{8EE5F340-105F-4C79-9A28-2BEBF59F261D}" xr6:coauthVersionLast="47" xr6:coauthVersionMax="47" xr10:uidLastSave="{2E4F4624-BF3A-46C5-92CA-8B035ACE208F}"/>
  <bookViews>
    <workbookView xWindow="-120" yWindow="-120" windowWidth="29040" windowHeight="15720" xr2:uid="{48F54944-5F3E-4EBE-B50D-18475EE613CD}"/>
  </bookViews>
  <sheets>
    <sheet name="life  Bhadra" sheetId="1" r:id="rId1"/>
  </sheets>
  <definedNames>
    <definedName name="_xlnm.Print_Area" localSheetId="0">'life  Bhadra'!$A$1:$M$90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0" i="1" l="1"/>
  <c r="K90" i="1"/>
  <c r="J90" i="1"/>
  <c r="I90" i="1"/>
  <c r="H90" i="1"/>
  <c r="G90" i="1"/>
  <c r="F90" i="1"/>
  <c r="E90" i="1"/>
  <c r="D90" i="1"/>
  <c r="C90" i="1"/>
  <c r="M89" i="1"/>
  <c r="M88" i="1"/>
  <c r="M87" i="1"/>
  <c r="M86" i="1"/>
  <c r="M85" i="1"/>
  <c r="M84" i="1"/>
  <c r="M83" i="1"/>
  <c r="L79" i="1"/>
  <c r="K79" i="1"/>
  <c r="J79" i="1"/>
  <c r="I79" i="1"/>
  <c r="H79" i="1"/>
  <c r="G79" i="1"/>
  <c r="F79" i="1"/>
  <c r="E79" i="1"/>
  <c r="D79" i="1"/>
  <c r="C79" i="1"/>
  <c r="M78" i="1"/>
  <c r="M77" i="1"/>
  <c r="M76" i="1"/>
  <c r="M75" i="1"/>
  <c r="M74" i="1"/>
  <c r="M73" i="1"/>
  <c r="M72" i="1"/>
  <c r="M79" i="1" s="1"/>
  <c r="K52" i="1"/>
  <c r="J52" i="1"/>
  <c r="I52" i="1"/>
  <c r="H52" i="1"/>
  <c r="G52" i="1"/>
  <c r="F52" i="1"/>
  <c r="E52" i="1"/>
  <c r="D52" i="1"/>
  <c r="C52" i="1"/>
  <c r="K25" i="1"/>
  <c r="J25" i="1"/>
  <c r="I25" i="1"/>
  <c r="H25" i="1"/>
  <c r="G25" i="1"/>
  <c r="F25" i="1"/>
  <c r="E25" i="1"/>
  <c r="D25" i="1"/>
  <c r="C25" i="1"/>
  <c r="K20" i="1"/>
  <c r="K27" i="1" s="1"/>
  <c r="J20" i="1"/>
  <c r="J27" i="1" s="1"/>
  <c r="I20" i="1"/>
  <c r="I27" i="1" s="1"/>
  <c r="H20" i="1"/>
  <c r="H27" i="1" s="1"/>
  <c r="G20" i="1"/>
  <c r="F20" i="1"/>
  <c r="E20" i="1"/>
  <c r="D20" i="1"/>
  <c r="C20" i="1"/>
  <c r="M90" i="1" l="1"/>
  <c r="D27" i="1"/>
  <c r="E27" i="1"/>
  <c r="C27" i="1"/>
  <c r="F27" i="1"/>
  <c r="G27" i="1"/>
</calcChain>
</file>

<file path=xl/sharedStrings.xml><?xml version="1.0" encoding="utf-8"?>
<sst xmlns="http://schemas.openxmlformats.org/spreadsheetml/2006/main" count="117" uniqueCount="64">
  <si>
    <t>आ.व. 2082/83</t>
  </si>
  <si>
    <t>जीवन बीमा ब्यवसाय गर्ने बीमकहरुको विवरण</t>
  </si>
  <si>
    <t>रकम रु. लाखमा</t>
  </si>
  <si>
    <t>क्र.सं.</t>
  </si>
  <si>
    <t>बीमक</t>
  </si>
  <si>
    <t>भाद्र महिनाको</t>
  </si>
  <si>
    <t xml:space="preserve">भाद्र मसान्तसम्मको </t>
  </si>
  <si>
    <t>प्रथम बीमाशुल्क</t>
  </si>
  <si>
    <t>नवीकरण बीमाशुल्क</t>
  </si>
  <si>
    <t xml:space="preserve">कुल बीमाशुल्क </t>
  </si>
  <si>
    <t>जारी बीमालेखको  संख्या</t>
  </si>
  <si>
    <t>बीमाङ्क रकम</t>
  </si>
  <si>
    <t>कुल सक्रिय रहेको बीमालेखको संख्या</t>
  </si>
  <si>
    <t xml:space="preserve">प्रथम बीमाशुल्क </t>
  </si>
  <si>
    <t>कुल बीमाशुल्क</t>
  </si>
  <si>
    <t>राष्ट्रिय जीवन बीमा क. लि.</t>
  </si>
  <si>
    <t>नेशनल लाईफ इ. कं.लि.</t>
  </si>
  <si>
    <t>नेपाल लाइफ इ. कम्पनी लि.</t>
  </si>
  <si>
    <t>लाइफ इ. कर्पोरेशन (नेपाल) लि.</t>
  </si>
  <si>
    <t xml:space="preserve">मेट लाइफ </t>
  </si>
  <si>
    <t>एशियन लाइफ इ. क. लि.</t>
  </si>
  <si>
    <t>आइएमई लाइफ इ. क. लि.</t>
  </si>
  <si>
    <t>सन नेपाल लाइफ इ. क. लि.</t>
  </si>
  <si>
    <t>रिलायबल नेपाल ला. इ. क. लि.</t>
  </si>
  <si>
    <t>सिटिजन लाइफ इ. क. लि.</t>
  </si>
  <si>
    <t>सुर्यज्योति लाइफ इ. क. लि.</t>
  </si>
  <si>
    <t>सानीमा रिलायन्स लाइफ इ. लि.</t>
  </si>
  <si>
    <t>हिमालयन लाइफ इ.लि.</t>
  </si>
  <si>
    <t>प्रभु महालक्ष्मी लाइफ इ. लि.</t>
  </si>
  <si>
    <t>जम्मा (क)</t>
  </si>
  <si>
    <t>लघु बीमक</t>
  </si>
  <si>
    <t xml:space="preserve">गार्डियन माईक्रो लाईफ इ. लि. </t>
  </si>
  <si>
    <t>क्रेष्ट माईक्रो लाईफ इ. लि.</t>
  </si>
  <si>
    <t>लिवर्टी माइक्रो लाइफ इ. लि.</t>
  </si>
  <si>
    <t>जम्मा (ख)</t>
  </si>
  <si>
    <t xml:space="preserve">बैदेशिक रोजगार म्यादी जीवन बीमा पुल (ग) </t>
  </si>
  <si>
    <t xml:space="preserve">जम्मा (क +ख + ग)‌‌‌ </t>
  </si>
  <si>
    <t>जम्मा</t>
  </si>
  <si>
    <t>जीवन बीमा ब्यवसाय गर्ने बीमकहरुले जारी गरेको लघु बीमालेखको विवरण</t>
  </si>
  <si>
    <t xml:space="preserve">कुल बीमाशुल्क संकलन </t>
  </si>
  <si>
    <t>कुल बीमाशुल्क संकलन</t>
  </si>
  <si>
    <t>रिलायवल नेपाल ला. इ. क. लि.</t>
  </si>
  <si>
    <t>जीवन बीमा ब्यवसाय गर्ने बीमकहरुको भाद्र मसान्तसम्ममा सक्रिय रहेका कुल बीमालेख संख्याको प्रदेशगत विवरण</t>
  </si>
  <si>
    <t>प्रदेश</t>
  </si>
  <si>
    <t>सावधिक जीबन बीमा</t>
  </si>
  <si>
    <t>अग्रिम भुक्तानी सावधिक जीबन बीमा</t>
  </si>
  <si>
    <t>रुपान्तरित सावधिक जीवन बीमा</t>
  </si>
  <si>
    <t>बालबच्चा सम्बन्धि सावधिक जीबन बीमा</t>
  </si>
  <si>
    <t>बैदेशिक रोजगार म्यादि जीबन बीमा</t>
  </si>
  <si>
    <t>आजिबन जीबन बीमा</t>
  </si>
  <si>
    <t>एकल बीमाशुल्क जीबन बीमा</t>
  </si>
  <si>
    <t>म्यादि जीबन बीमा</t>
  </si>
  <si>
    <t>लघु जीबन बीमा</t>
  </si>
  <si>
    <t>अन्य जीवन बीमा</t>
  </si>
  <si>
    <t>कोशी</t>
  </si>
  <si>
    <t>मधेश</t>
  </si>
  <si>
    <t>बागमती</t>
  </si>
  <si>
    <t>गण्डकी</t>
  </si>
  <si>
    <t>लुम्बिनी</t>
  </si>
  <si>
    <t>कर्णाली</t>
  </si>
  <si>
    <t>सुदुरपश्चिम</t>
  </si>
  <si>
    <t>जीवन बीमा ब्यवसाय गर्ने बीमकहरुले भाद्र मसान्तसम्ममा बिभिन्न बीमालेखहरुबाट संकलन गरेको कुल बीमाशुल्कको प्रदेशगत विवरण</t>
  </si>
  <si>
    <t>रकम रु.लाखमा</t>
  </si>
  <si>
    <t>एकल बीमा शुल्क जीबन बीमा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</si>
</sst>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"/>
    <numFmt numFmtId="166" formatCode="_ * #,##0.00_ ;_ * \-#,##0.00_ ;_ * &quot;-&quot;??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i/>
      <sz val="8"/>
      <color rgb="FFC00000"/>
      <name val="Kalimati"/>
      <charset val="1"/>
    </font>
    <font>
      <b/>
      <i/>
      <sz val="8"/>
      <color theme="1"/>
      <name val="Kalimati"/>
      <charset val="1"/>
    </font>
    <font>
      <b/>
      <sz val="16"/>
      <color rgb="FF0070C0"/>
      <name val="Kalimati"/>
      <charset val="1"/>
    </font>
    <font>
      <b/>
      <sz val="11"/>
      <color theme="1"/>
      <name val="Kalimati"/>
      <charset val="1"/>
    </font>
    <font>
      <b/>
      <sz val="9"/>
      <color theme="1"/>
      <name val="Kalimati"/>
      <charset val="1"/>
    </font>
    <font>
      <b/>
      <sz val="8"/>
      <color theme="1"/>
      <name val="Kalimati"/>
      <charset val="1"/>
    </font>
    <font>
      <sz val="12"/>
      <color theme="1"/>
      <name val="Fontasy Himali"/>
      <family val="5"/>
    </font>
    <font>
      <b/>
      <sz val="12"/>
      <color theme="1"/>
      <name val="Kalimati"/>
      <charset val="1"/>
    </font>
    <font>
      <sz val="11"/>
      <color theme="1"/>
      <name val="Kalimati"/>
      <charset val="1"/>
    </font>
    <font>
      <b/>
      <sz val="9"/>
      <color theme="1"/>
      <name val="Fontasy Himali"/>
      <family val="5"/>
    </font>
    <font>
      <i/>
      <sz val="10"/>
      <color theme="1"/>
      <name val="Kalimati"/>
      <charset val="1"/>
    </font>
    <font>
      <b/>
      <sz val="14"/>
      <color theme="1"/>
      <name val="Fontasy Himali"/>
      <family val="5"/>
    </font>
    <font>
      <b/>
      <sz val="14"/>
      <color theme="1"/>
      <name val="Kalimati"/>
      <charset val="1"/>
    </font>
    <font>
      <i/>
      <sz val="8"/>
      <color theme="1"/>
      <name val="Kalimati"/>
      <charset val="1"/>
    </font>
    <font>
      <b/>
      <sz val="14"/>
      <color rgb="FF0070C0"/>
      <name val="Kalimati"/>
      <charset val="1"/>
    </font>
    <font>
      <b/>
      <sz val="12"/>
      <name val="Kalimati"/>
      <charset val="1"/>
    </font>
    <font>
      <b/>
      <i/>
      <sz val="7.5"/>
      <color theme="1"/>
      <name val="Kalimati"/>
      <charset val="1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4" borderId="3" xfId="2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3" xfId="0" applyFont="1" applyBorder="1"/>
    <xf numFmtId="0" fontId="10" fillId="4" borderId="3" xfId="0" applyFont="1" applyFill="1" applyBorder="1"/>
    <xf numFmtId="43" fontId="11" fillId="0" borderId="3" xfId="3" applyFont="1" applyBorder="1" applyAlignment="1">
      <alignment horizontal="center" vertical="center"/>
    </xf>
    <xf numFmtId="164" fontId="11" fillId="0" borderId="3" xfId="3" applyNumberFormat="1" applyFont="1" applyBorder="1" applyAlignment="1">
      <alignment horizontal="center" vertical="center"/>
    </xf>
    <xf numFmtId="164" fontId="11" fillId="0" borderId="3" xfId="3" applyNumberFormat="1" applyFont="1" applyFill="1" applyBorder="1" applyAlignment="1">
      <alignment horizontal="center" vertical="center"/>
    </xf>
    <xf numFmtId="43" fontId="11" fillId="0" borderId="3" xfId="3" applyFont="1" applyFill="1" applyBorder="1" applyAlignment="1">
      <alignment horizontal="left" vertical="center"/>
    </xf>
    <xf numFmtId="164" fontId="0" fillId="0" borderId="0" xfId="0" applyNumberFormat="1"/>
    <xf numFmtId="43" fontId="11" fillId="0" borderId="3" xfId="3" applyFont="1" applyFill="1" applyBorder="1" applyAlignment="1">
      <alignment horizontal="center" vertical="center"/>
    </xf>
    <xf numFmtId="0" fontId="0" fillId="5" borderId="0" xfId="0" applyFill="1"/>
    <xf numFmtId="0" fontId="10" fillId="6" borderId="3" xfId="0" applyFont="1" applyFill="1" applyBorder="1" applyAlignment="1">
      <alignment horizontal="center" vertical="center"/>
    </xf>
    <xf numFmtId="43" fontId="6" fillId="6" borderId="3" xfId="3" applyFont="1" applyFill="1" applyBorder="1" applyAlignment="1">
      <alignment horizontal="center" vertical="center"/>
    </xf>
    <xf numFmtId="164" fontId="6" fillId="6" borderId="3" xfId="3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/>
    </xf>
    <xf numFmtId="43" fontId="11" fillId="3" borderId="3" xfId="3" applyFont="1" applyFill="1" applyBorder="1" applyAlignment="1">
      <alignment horizontal="center" vertical="center"/>
    </xf>
    <xf numFmtId="164" fontId="11" fillId="3" borderId="3" xfId="3" applyNumberFormat="1" applyFont="1" applyFill="1" applyBorder="1" applyAlignment="1">
      <alignment horizontal="center" vertical="center"/>
    </xf>
    <xf numFmtId="43" fontId="11" fillId="3" borderId="3" xfId="3" applyFont="1" applyFill="1" applyBorder="1" applyAlignment="1">
      <alignment horizontal="left" vertical="center"/>
    </xf>
    <xf numFmtId="0" fontId="10" fillId="6" borderId="3" xfId="0" applyFont="1" applyFill="1" applyBorder="1" applyAlignment="1">
      <alignment horizontal="center"/>
    </xf>
    <xf numFmtId="0" fontId="10" fillId="7" borderId="3" xfId="0" applyFont="1" applyFill="1" applyBorder="1" applyAlignment="1">
      <alignment horizontal="left"/>
    </xf>
    <xf numFmtId="43" fontId="6" fillId="7" borderId="3" xfId="3" applyFont="1" applyFill="1" applyBorder="1" applyAlignment="1">
      <alignment horizontal="center" vertical="center"/>
    </xf>
    <xf numFmtId="164" fontId="6" fillId="7" borderId="3" xfId="3" applyNumberFormat="1" applyFont="1" applyFill="1" applyBorder="1" applyAlignment="1">
      <alignment horizontal="center" vertical="center"/>
    </xf>
    <xf numFmtId="43" fontId="6" fillId="7" borderId="3" xfId="1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/>
    </xf>
    <xf numFmtId="0" fontId="10" fillId="8" borderId="6" xfId="0" applyFont="1" applyFill="1" applyBorder="1" applyAlignment="1">
      <alignment horizontal="center"/>
    </xf>
    <xf numFmtId="43" fontId="6" fillId="8" borderId="3" xfId="3" applyFont="1" applyFill="1" applyBorder="1" applyAlignment="1">
      <alignment horizontal="center" vertical="center"/>
    </xf>
    <xf numFmtId="164" fontId="6" fillId="8" borderId="3" xfId="3" applyNumberFormat="1" applyFont="1" applyFill="1" applyBorder="1" applyAlignment="1">
      <alignment horizontal="center" vertical="center"/>
    </xf>
    <xf numFmtId="0" fontId="13" fillId="0" borderId="0" xfId="0" applyFont="1"/>
    <xf numFmtId="43" fontId="14" fillId="0" borderId="0" xfId="3" applyFont="1" applyFill="1" applyBorder="1" applyAlignment="1">
      <alignment horizontal="center" vertical="center"/>
    </xf>
    <xf numFmtId="0" fontId="15" fillId="0" borderId="0" xfId="0" applyFont="1"/>
    <xf numFmtId="43" fontId="12" fillId="0" borderId="0" xfId="3" applyFont="1" applyFill="1" applyBorder="1" applyAlignment="1">
      <alignment horizontal="center" vertical="center"/>
    </xf>
    <xf numFmtId="43" fontId="8" fillId="0" borderId="0" xfId="3" applyFont="1" applyFill="1" applyBorder="1" applyAlignment="1">
      <alignment vertical="center"/>
    </xf>
    <xf numFmtId="165" fontId="0" fillId="0" borderId="0" xfId="0" applyNumberFormat="1"/>
    <xf numFmtId="43" fontId="7" fillId="0" borderId="0" xfId="0" applyNumberFormat="1" applyFont="1"/>
    <xf numFmtId="43" fontId="0" fillId="0" borderId="0" xfId="1" applyFont="1"/>
    <xf numFmtId="0" fontId="7" fillId="0" borderId="0" xfId="0" applyFont="1"/>
    <xf numFmtId="0" fontId="0" fillId="0" borderId="0" xfId="0" applyAlignment="1">
      <alignment vertical="top"/>
    </xf>
    <xf numFmtId="0" fontId="7" fillId="0" borderId="0" xfId="0" applyFont="1" applyAlignment="1">
      <alignment horizontal="left" vertical="center"/>
    </xf>
    <xf numFmtId="43" fontId="7" fillId="0" borderId="0" xfId="0" applyNumberFormat="1" applyFont="1" applyAlignment="1">
      <alignment horizontal="left" vertical="center"/>
    </xf>
    <xf numFmtId="1" fontId="12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right"/>
    </xf>
    <xf numFmtId="0" fontId="3" fillId="0" borderId="0" xfId="0" applyFont="1"/>
    <xf numFmtId="2" fontId="12" fillId="0" borderId="0" xfId="0" applyNumberFormat="1" applyFont="1" applyAlignment="1">
      <alignment horizontal="center" vertical="top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center" vertical="top"/>
    </xf>
    <xf numFmtId="0" fontId="10" fillId="3" borderId="6" xfId="0" applyFont="1" applyFill="1" applyBorder="1" applyAlignment="1">
      <alignment horizontal="center" vertical="top"/>
    </xf>
    <xf numFmtId="0" fontId="10" fillId="4" borderId="3" xfId="2" applyFont="1" applyFill="1" applyBorder="1" applyAlignment="1">
      <alignment horizontal="center" vertical="center" wrapText="1"/>
    </xf>
    <xf numFmtId="43" fontId="11" fillId="0" borderId="3" xfId="3" applyFont="1" applyFill="1" applyBorder="1" applyAlignment="1">
      <alignment horizontal="center" vertical="top"/>
    </xf>
    <xf numFmtId="43" fontId="0" fillId="0" borderId="0" xfId="0" applyNumberFormat="1" applyAlignment="1">
      <alignment vertical="top"/>
    </xf>
    <xf numFmtId="0" fontId="1" fillId="3" borderId="3" xfId="0" applyFont="1" applyFill="1" applyBorder="1" applyAlignment="1">
      <alignment vertical="top"/>
    </xf>
    <xf numFmtId="0" fontId="11" fillId="3" borderId="3" xfId="0" applyFont="1" applyFill="1" applyBorder="1" applyAlignment="1">
      <alignment vertical="top"/>
    </xf>
    <xf numFmtId="43" fontId="11" fillId="3" borderId="3" xfId="3" applyFont="1" applyFill="1" applyBorder="1" applyAlignment="1">
      <alignment horizontal="center" vertical="top"/>
    </xf>
    <xf numFmtId="0" fontId="10" fillId="4" borderId="7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/>
    </xf>
    <xf numFmtId="43" fontId="6" fillId="4" borderId="3" xfId="3" applyFont="1" applyFill="1" applyBorder="1"/>
    <xf numFmtId="164" fontId="6" fillId="4" borderId="3" xfId="3" applyNumberFormat="1" applyFont="1" applyFill="1" applyBorder="1"/>
    <xf numFmtId="0" fontId="8" fillId="0" borderId="7" xfId="0" applyFont="1" applyBorder="1" applyAlignment="1">
      <alignment vertical="center" wrapText="1"/>
    </xf>
    <xf numFmtId="43" fontId="8" fillId="0" borderId="0" xfId="0" applyNumberFormat="1" applyFont="1" applyAlignment="1">
      <alignment vertical="center" wrapText="1"/>
    </xf>
    <xf numFmtId="43" fontId="7" fillId="0" borderId="0" xfId="3" applyFont="1" applyFill="1" applyBorder="1"/>
    <xf numFmtId="0" fontId="8" fillId="0" borderId="0" xfId="0" applyFont="1" applyAlignment="1">
      <alignment vertical="center" wrapText="1"/>
    </xf>
    <xf numFmtId="164" fontId="7" fillId="0" borderId="0" xfId="3" applyNumberFormat="1" applyFont="1" applyFill="1" applyBorder="1"/>
    <xf numFmtId="0" fontId="16" fillId="0" borderId="0" xfId="0" applyFont="1" applyAlignment="1">
      <alignment vertical="center" wrapText="1"/>
    </xf>
    <xf numFmtId="164" fontId="16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17" fillId="0" borderId="2" xfId="0" applyFont="1" applyBorder="1" applyAlignment="1">
      <alignment horizontal="center"/>
    </xf>
    <xf numFmtId="0" fontId="0" fillId="0" borderId="0" xfId="0" applyAlignment="1">
      <alignment vertical="center"/>
    </xf>
    <xf numFmtId="0" fontId="10" fillId="9" borderId="3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0" fillId="9" borderId="3" xfId="0" applyFont="1" applyFill="1" applyBorder="1"/>
    <xf numFmtId="164" fontId="11" fillId="0" borderId="3" xfId="3" applyNumberFormat="1" applyFont="1" applyBorder="1" applyAlignment="1">
      <alignment vertical="center"/>
    </xf>
    <xf numFmtId="164" fontId="6" fillId="4" borderId="3" xfId="3" applyNumberFormat="1" applyFont="1" applyFill="1" applyBorder="1" applyAlignment="1">
      <alignment vertical="center"/>
    </xf>
    <xf numFmtId="164" fontId="6" fillId="0" borderId="0" xfId="3" applyNumberFormat="1" applyFont="1" applyFill="1" applyBorder="1" applyAlignment="1">
      <alignment vertical="center"/>
    </xf>
    <xf numFmtId="0" fontId="8" fillId="0" borderId="0" xfId="0" applyFont="1"/>
    <xf numFmtId="2" fontId="0" fillId="0" borderId="0" xfId="0" applyNumberFormat="1"/>
    <xf numFmtId="0" fontId="17" fillId="0" borderId="2" xfId="0" applyFont="1" applyBorder="1" applyAlignment="1">
      <alignment horizontal="center" vertical="center"/>
    </xf>
    <xf numFmtId="0" fontId="19" fillId="0" borderId="0" xfId="0" applyFont="1"/>
    <xf numFmtId="43" fontId="11" fillId="0" borderId="3" xfId="3" applyFont="1" applyBorder="1" applyAlignment="1">
      <alignment horizontal="center"/>
    </xf>
    <xf numFmtId="43" fontId="6" fillId="4" borderId="3" xfId="3" applyFont="1" applyFill="1" applyBorder="1" applyAlignment="1">
      <alignment horizontal="center"/>
    </xf>
    <xf numFmtId="43" fontId="6" fillId="0" borderId="0" xfId="3" applyFont="1" applyFill="1" applyBorder="1" applyAlignment="1">
      <alignment horizontal="center"/>
    </xf>
    <xf numFmtId="166" fontId="0" fillId="0" borderId="0" xfId="0" applyNumberFormat="1"/>
  </cellXfs>
  <cellStyles count="4">
    <cellStyle name="Calculation" xfId="2" builtinId="22"/>
    <cellStyle name="Comma" xfId="1" builtinId="3"/>
    <cellStyle name="Comma 2 2" xfId="3" xr:uid="{AF8D174A-90A1-45AB-985B-263BD23565B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9525</xdr:rowOff>
    </xdr:from>
    <xdr:to>
      <xdr:col>7</xdr:col>
      <xdr:colOff>0</xdr:colOff>
      <xdr:row>27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105AC15-82D9-4FCD-A55A-48D6B4D45C03}"/>
            </a:ext>
          </a:extLst>
        </xdr:cNvPr>
        <xdr:cNvCxnSpPr/>
      </xdr:nvCxnSpPr>
      <xdr:spPr>
        <a:xfrm>
          <a:off x="7905750" y="1123950"/>
          <a:ext cx="0" cy="7858125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33</xdr:row>
      <xdr:rowOff>9525</xdr:rowOff>
    </xdr:from>
    <xdr:to>
      <xdr:col>7</xdr:col>
      <xdr:colOff>9525</xdr:colOff>
      <xdr:row>52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C00A499-5B7D-4C1C-A9DE-B7BF0234A730}"/>
            </a:ext>
          </a:extLst>
        </xdr:cNvPr>
        <xdr:cNvCxnSpPr/>
      </xdr:nvCxnSpPr>
      <xdr:spPr>
        <a:xfrm flipH="1">
          <a:off x="7905750" y="10906125"/>
          <a:ext cx="9525" cy="6276975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1257648</xdr:colOff>
      <xdr:row>0</xdr:row>
      <xdr:rowOff>116572</xdr:rowOff>
    </xdr:from>
    <xdr:to>
      <xdr:col>6</xdr:col>
      <xdr:colOff>285750</xdr:colOff>
      <xdr:row>2</xdr:row>
      <xdr:rowOff>643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B87943E-58D4-4640-8EE3-EB0D4457E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1798" y="116572"/>
          <a:ext cx="2790477" cy="560346"/>
        </a:xfrm>
        <a:prstGeom prst="rect">
          <a:avLst/>
        </a:prstGeom>
      </xdr:spPr>
    </xdr:pic>
    <xdr:clientData/>
  </xdr:twoCellAnchor>
  <xdr:twoCellAnchor editAs="oneCell">
    <xdr:from>
      <xdr:col>4</xdr:col>
      <xdr:colOff>397150</xdr:colOff>
      <xdr:row>30</xdr:row>
      <xdr:rowOff>59199</xdr:rowOff>
    </xdr:from>
    <xdr:to>
      <xdr:col>6</xdr:col>
      <xdr:colOff>387685</xdr:colOff>
      <xdr:row>32</xdr:row>
      <xdr:rowOff>31853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DFA205D-37C5-4148-84AF-2C87BB27E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8600" y="9860424"/>
          <a:ext cx="2495610" cy="572729"/>
        </a:xfrm>
        <a:prstGeom prst="rect">
          <a:avLst/>
        </a:prstGeom>
      </xdr:spPr>
    </xdr:pic>
    <xdr:clientData/>
  </xdr:twoCellAnchor>
  <xdr:twoCellAnchor editAs="oneCell">
    <xdr:from>
      <xdr:col>5</xdr:col>
      <xdr:colOff>198439</xdr:colOff>
      <xdr:row>65</xdr:row>
      <xdr:rowOff>158750</xdr:rowOff>
    </xdr:from>
    <xdr:to>
      <xdr:col>7</xdr:col>
      <xdr:colOff>252249</xdr:colOff>
      <xdr:row>69</xdr:row>
      <xdr:rowOff>6872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8424FD2-319E-4382-8EF9-69E01718D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7189" y="20361275"/>
          <a:ext cx="2720810" cy="638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94A16-35CB-43AC-966A-6DB4B21AB627}">
  <sheetPr>
    <pageSetUpPr fitToPage="1"/>
  </sheetPr>
  <dimension ref="A1:N93"/>
  <sheetViews>
    <sheetView tabSelected="1" view="pageBreakPreview" topLeftCell="A73" zoomScale="90" zoomScaleNormal="85" zoomScaleSheetLayoutView="90" workbookViewId="0">
      <pane xSplit="2" topLeftCell="C1" activePane="topRight" state="frozen"/>
      <selection pane="topRight" activeCell="L6" sqref="L6"/>
    </sheetView>
  </sheetViews>
  <sheetFormatPr defaultRowHeight="15" x14ac:dyDescent="0.25"/>
  <cols>
    <col min="1" max="1" width="5.7109375" bestFit="1" customWidth="1"/>
    <col min="2" max="2" width="16.85546875" customWidth="1"/>
    <col min="3" max="3" width="18.28515625" customWidth="1"/>
    <col min="4" max="5" width="18.85546875" bestFit="1" customWidth="1"/>
    <col min="6" max="6" width="18.7109375" customWidth="1"/>
    <col min="7" max="8" width="21.28515625" bestFit="1" customWidth="1"/>
    <col min="9" max="9" width="18.85546875" bestFit="1" customWidth="1"/>
    <col min="10" max="11" width="21.28515625" bestFit="1" customWidth="1"/>
    <col min="12" max="12" width="20.85546875" bestFit="1" customWidth="1"/>
    <col min="13" max="13" width="22" bestFit="1" customWidth="1"/>
    <col min="14" max="14" width="22" customWidth="1"/>
  </cols>
  <sheetData>
    <row r="1" spans="1:14" ht="30" customHeight="1" x14ac:dyDescent="0.25"/>
    <row r="2" spans="1:14" ht="23.25" customHeight="1" x14ac:dyDescent="0.45">
      <c r="C2" s="1"/>
      <c r="D2" s="1"/>
      <c r="E2" s="1"/>
      <c r="F2" s="1"/>
      <c r="G2" s="1"/>
      <c r="H2" s="1"/>
      <c r="I2" s="2"/>
      <c r="J2" s="3" t="s">
        <v>0</v>
      </c>
      <c r="K2" s="3"/>
    </row>
    <row r="3" spans="1:14" ht="34.5" customHeight="1" x14ac:dyDescent="0.4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4" ht="27.75" customHeight="1" x14ac:dyDescent="0.25">
      <c r="A4" s="6" t="s">
        <v>3</v>
      </c>
      <c r="B4" s="6" t="s">
        <v>4</v>
      </c>
      <c r="C4" s="7" t="s">
        <v>5</v>
      </c>
      <c r="D4" s="8"/>
      <c r="E4" s="8"/>
      <c r="F4" s="8"/>
      <c r="G4" s="9"/>
      <c r="H4" s="7" t="s">
        <v>6</v>
      </c>
      <c r="I4" s="8"/>
      <c r="J4" s="8"/>
      <c r="K4" s="9"/>
    </row>
    <row r="5" spans="1:14" s="11" customFormat="1" ht="66" customHeight="1" x14ac:dyDescent="0.25">
      <c r="A5" s="6"/>
      <c r="B5" s="6"/>
      <c r="C5" s="10" t="s">
        <v>7</v>
      </c>
      <c r="D5" s="10" t="s">
        <v>8</v>
      </c>
      <c r="E5" s="10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8</v>
      </c>
      <c r="K5" s="10" t="s">
        <v>14</v>
      </c>
    </row>
    <row r="6" spans="1:14" ht="24" x14ac:dyDescent="0.6">
      <c r="A6" s="12">
        <v>1</v>
      </c>
      <c r="B6" s="13" t="s">
        <v>15</v>
      </c>
      <c r="C6" s="14">
        <v>3521.1699199999998</v>
      </c>
      <c r="D6" s="14">
        <v>32943.124785599997</v>
      </c>
      <c r="E6" s="14">
        <v>36464.294705599998</v>
      </c>
      <c r="F6" s="15">
        <v>34201</v>
      </c>
      <c r="G6" s="14">
        <v>72205.082800000004</v>
      </c>
      <c r="H6" s="16">
        <v>594358</v>
      </c>
      <c r="I6" s="17">
        <v>3936.8089</v>
      </c>
      <c r="J6" s="17">
        <v>36866.645675599997</v>
      </c>
      <c r="K6" s="17">
        <v>40803.454575600001</v>
      </c>
    </row>
    <row r="7" spans="1:14" ht="24" x14ac:dyDescent="0.6">
      <c r="A7" s="12">
        <v>2</v>
      </c>
      <c r="B7" s="13" t="s">
        <v>16</v>
      </c>
      <c r="C7" s="14">
        <v>5032.3061754999999</v>
      </c>
      <c r="D7" s="14">
        <v>10650.009340000001</v>
      </c>
      <c r="E7" s="14">
        <v>15682.3155155</v>
      </c>
      <c r="F7" s="15">
        <v>27450</v>
      </c>
      <c r="G7" s="14">
        <v>76014.065029999998</v>
      </c>
      <c r="H7" s="16">
        <v>1371224</v>
      </c>
      <c r="I7" s="17">
        <v>9270.1027403999997</v>
      </c>
      <c r="J7" s="17">
        <v>30557.5706737</v>
      </c>
      <c r="K7" s="17">
        <v>39827.673414099998</v>
      </c>
    </row>
    <row r="8" spans="1:14" ht="24" x14ac:dyDescent="0.6">
      <c r="A8" s="12">
        <v>3</v>
      </c>
      <c r="B8" s="13" t="s">
        <v>17</v>
      </c>
      <c r="C8" s="14">
        <v>8082.6393048999998</v>
      </c>
      <c r="D8" s="14">
        <v>26824.568658400003</v>
      </c>
      <c r="E8" s="14">
        <v>34907.207963299996</v>
      </c>
      <c r="F8" s="15">
        <v>77162</v>
      </c>
      <c r="G8" s="14">
        <v>109627.00397000001</v>
      </c>
      <c r="H8" s="16">
        <v>1642239</v>
      </c>
      <c r="I8" s="17">
        <v>18473.384793999998</v>
      </c>
      <c r="J8" s="17">
        <v>78359.513029700043</v>
      </c>
      <c r="K8" s="17">
        <v>96832.897823700041</v>
      </c>
    </row>
    <row r="9" spans="1:14" ht="24" x14ac:dyDescent="0.6">
      <c r="A9" s="12">
        <v>4</v>
      </c>
      <c r="B9" s="13" t="s">
        <v>18</v>
      </c>
      <c r="C9" s="14">
        <v>2635.1674600000001</v>
      </c>
      <c r="D9" s="14">
        <v>10908.28</v>
      </c>
      <c r="E9" s="14">
        <v>13543.447459999999</v>
      </c>
      <c r="F9" s="15">
        <v>4301</v>
      </c>
      <c r="G9" s="14">
        <v>20441.93</v>
      </c>
      <c r="H9" s="16">
        <v>692088</v>
      </c>
      <c r="I9" s="17">
        <v>4770.2213499999998</v>
      </c>
      <c r="J9" s="17">
        <v>29172.704969999999</v>
      </c>
      <c r="K9" s="17">
        <v>33942.926319999999</v>
      </c>
    </row>
    <row r="10" spans="1:14" ht="24" x14ac:dyDescent="0.6">
      <c r="A10" s="12">
        <v>5</v>
      </c>
      <c r="B10" s="13" t="s">
        <v>19</v>
      </c>
      <c r="C10" s="14">
        <v>1323.3141663000004</v>
      </c>
      <c r="D10" s="14">
        <v>3826.4067739999991</v>
      </c>
      <c r="E10" s="14">
        <v>5149.7209403000006</v>
      </c>
      <c r="F10" s="15">
        <v>39580</v>
      </c>
      <c r="G10" s="14">
        <v>56181.833310499998</v>
      </c>
      <c r="H10" s="16">
        <v>701476</v>
      </c>
      <c r="I10" s="17">
        <v>2563.2334488000006</v>
      </c>
      <c r="J10" s="17">
        <v>7986.4084083999987</v>
      </c>
      <c r="K10" s="17">
        <v>10549.6418572</v>
      </c>
    </row>
    <row r="11" spans="1:14" ht="24" x14ac:dyDescent="0.6">
      <c r="A11" s="12">
        <v>6</v>
      </c>
      <c r="B11" s="13" t="s">
        <v>20</v>
      </c>
      <c r="C11" s="14">
        <v>1193.7990400000001</v>
      </c>
      <c r="D11" s="14">
        <v>4163.0025500000002</v>
      </c>
      <c r="E11" s="14">
        <v>5356.80159</v>
      </c>
      <c r="F11" s="15">
        <v>9906</v>
      </c>
      <c r="G11" s="14">
        <v>27664.880000000001</v>
      </c>
      <c r="H11" s="16">
        <v>583398</v>
      </c>
      <c r="I11" s="17">
        <v>2710.2764000000002</v>
      </c>
      <c r="J11" s="17">
        <v>12132.649300000001</v>
      </c>
      <c r="K11" s="17">
        <v>14842.925700000002</v>
      </c>
    </row>
    <row r="12" spans="1:14" ht="24" x14ac:dyDescent="0.6">
      <c r="A12" s="12">
        <v>7</v>
      </c>
      <c r="B12" s="13" t="s">
        <v>21</v>
      </c>
      <c r="C12" s="14">
        <v>1347.6596253000002</v>
      </c>
      <c r="D12" s="14">
        <v>2806.0653096999995</v>
      </c>
      <c r="E12" s="14">
        <v>4153.7249349999975</v>
      </c>
      <c r="F12" s="15">
        <v>11097</v>
      </c>
      <c r="G12" s="14">
        <v>29053.23821</v>
      </c>
      <c r="H12" s="16">
        <v>500001</v>
      </c>
      <c r="I12" s="17">
        <v>2875.1303097999998</v>
      </c>
      <c r="J12" s="17">
        <v>7983.6387509000006</v>
      </c>
      <c r="K12" s="17">
        <v>10858.7690607</v>
      </c>
    </row>
    <row r="13" spans="1:14" s="20" customFormat="1" ht="24" x14ac:dyDescent="0.6">
      <c r="A13" s="12">
        <v>8</v>
      </c>
      <c r="B13" s="13" t="s">
        <v>22</v>
      </c>
      <c r="C13" s="19">
        <v>520.40882799999997</v>
      </c>
      <c r="D13" s="14">
        <v>1893.8409799999999</v>
      </c>
      <c r="E13" s="14">
        <v>2414.249808</v>
      </c>
      <c r="F13" s="15">
        <v>26929</v>
      </c>
      <c r="G13" s="19">
        <v>21760.686010000001</v>
      </c>
      <c r="H13" s="16">
        <v>231886</v>
      </c>
      <c r="I13" s="17">
        <v>1069.5424370999999</v>
      </c>
      <c r="J13" s="17">
        <v>4996.96702</v>
      </c>
      <c r="K13" s="17">
        <v>6066.5094571</v>
      </c>
      <c r="L13"/>
      <c r="M13"/>
      <c r="N13"/>
    </row>
    <row r="14" spans="1:14" ht="24" x14ac:dyDescent="0.6">
      <c r="A14" s="12">
        <v>9</v>
      </c>
      <c r="B14" s="13" t="s">
        <v>23</v>
      </c>
      <c r="C14" s="19">
        <v>1452.4765444999998</v>
      </c>
      <c r="D14" s="14">
        <v>2870.58338</v>
      </c>
      <c r="E14" s="14">
        <v>4323.0599245000003</v>
      </c>
      <c r="F14" s="15">
        <v>29659</v>
      </c>
      <c r="G14" s="19">
        <v>69372.447929999995</v>
      </c>
      <c r="H14" s="16">
        <v>2436828</v>
      </c>
      <c r="I14" s="17">
        <v>2899.9078184</v>
      </c>
      <c r="J14" s="17">
        <v>7240.9461799999999</v>
      </c>
      <c r="K14" s="17">
        <v>10140.8539984</v>
      </c>
    </row>
    <row r="15" spans="1:14" ht="21.75" customHeight="1" x14ac:dyDescent="0.6">
      <c r="A15" s="12">
        <v>10</v>
      </c>
      <c r="B15" s="13" t="s">
        <v>24</v>
      </c>
      <c r="C15" s="14">
        <v>1927.1468602000002</v>
      </c>
      <c r="D15" s="14">
        <v>4522.4101600000004</v>
      </c>
      <c r="E15" s="14">
        <v>6449.5570201999999</v>
      </c>
      <c r="F15" s="15">
        <v>33498</v>
      </c>
      <c r="G15" s="14">
        <v>117606.73714360001</v>
      </c>
      <c r="H15" s="16">
        <v>842631</v>
      </c>
      <c r="I15" s="17">
        <v>4428.2547126999998</v>
      </c>
      <c r="J15" s="17">
        <v>10585.66187</v>
      </c>
      <c r="K15" s="17">
        <v>15013.9165827</v>
      </c>
    </row>
    <row r="16" spans="1:14" ht="24" x14ac:dyDescent="0.6">
      <c r="A16" s="12">
        <v>11</v>
      </c>
      <c r="B16" s="13" t="s">
        <v>25</v>
      </c>
      <c r="C16" s="14">
        <v>1875.0194232000001</v>
      </c>
      <c r="D16" s="14">
        <v>5825.2241599999998</v>
      </c>
      <c r="E16" s="14">
        <v>7700.2435831999992</v>
      </c>
      <c r="F16" s="15">
        <v>20356</v>
      </c>
      <c r="G16" s="14">
        <v>55990.142</v>
      </c>
      <c r="H16" s="16">
        <v>679469</v>
      </c>
      <c r="I16" s="17">
        <v>4153.6837347000001</v>
      </c>
      <c r="J16" s="17">
        <v>15999.12796</v>
      </c>
      <c r="K16" s="17">
        <v>20152.811694700002</v>
      </c>
    </row>
    <row r="17" spans="1:14" ht="24" x14ac:dyDescent="0.6">
      <c r="A17" s="12">
        <v>12</v>
      </c>
      <c r="B17" s="13" t="s">
        <v>26</v>
      </c>
      <c r="C17" s="14">
        <v>1454.7811400000001</v>
      </c>
      <c r="D17" s="14">
        <v>3392.4460600000002</v>
      </c>
      <c r="E17" s="14">
        <v>4847.2272000000003</v>
      </c>
      <c r="F17" s="15">
        <v>13804</v>
      </c>
      <c r="G17" s="14">
        <v>50786.823850000001</v>
      </c>
      <c r="H17" s="16">
        <v>513157</v>
      </c>
      <c r="I17" s="17">
        <v>2520.8446800000002</v>
      </c>
      <c r="J17" s="17">
        <v>9521.7765800000016</v>
      </c>
      <c r="K17" s="17">
        <v>12042.621260000002</v>
      </c>
    </row>
    <row r="18" spans="1:14" ht="24" x14ac:dyDescent="0.6">
      <c r="A18" s="12">
        <v>13</v>
      </c>
      <c r="B18" s="13" t="s">
        <v>27</v>
      </c>
      <c r="C18" s="14">
        <v>1386.1975500000001</v>
      </c>
      <c r="D18" s="14">
        <v>10055.62182</v>
      </c>
      <c r="E18" s="14">
        <v>11441.819369999999</v>
      </c>
      <c r="F18" s="15">
        <v>2694</v>
      </c>
      <c r="G18" s="14">
        <v>19406.38</v>
      </c>
      <c r="H18" s="16">
        <v>419125</v>
      </c>
      <c r="I18" s="17">
        <v>3766.8605699999998</v>
      </c>
      <c r="J18" s="17">
        <v>27956.801169999999</v>
      </c>
      <c r="K18" s="17">
        <v>31723.66174</v>
      </c>
    </row>
    <row r="19" spans="1:14" ht="24" x14ac:dyDescent="0.6">
      <c r="A19" s="12">
        <v>14</v>
      </c>
      <c r="B19" s="13" t="s">
        <v>28</v>
      </c>
      <c r="C19" s="14">
        <v>934.62392959999988</v>
      </c>
      <c r="D19" s="14">
        <v>2595.4252968000001</v>
      </c>
      <c r="E19" s="14">
        <v>3530.0492264</v>
      </c>
      <c r="F19" s="15">
        <v>5134</v>
      </c>
      <c r="G19" s="14">
        <v>15373.472852000001</v>
      </c>
      <c r="H19" s="16">
        <v>242597</v>
      </c>
      <c r="I19" s="17">
        <v>1973.2550595999999</v>
      </c>
      <c r="J19" s="17">
        <v>7725.3457767999998</v>
      </c>
      <c r="K19" s="17">
        <v>9698.600836399999</v>
      </c>
    </row>
    <row r="20" spans="1:14" ht="24" x14ac:dyDescent="0.25">
      <c r="A20" s="21" t="s">
        <v>29</v>
      </c>
      <c r="B20" s="21"/>
      <c r="C20" s="22">
        <f t="shared" ref="C20" si="0">SUM(C6:C19)</f>
        <v>32686.709967499995</v>
      </c>
      <c r="D20" s="22">
        <f t="shared" ref="D20:K20" si="1">SUM(D6:D19)</f>
        <v>123277.00927450001</v>
      </c>
      <c r="E20" s="22">
        <f t="shared" si="1"/>
        <v>155963.71924199999</v>
      </c>
      <c r="F20" s="23">
        <f t="shared" si="1"/>
        <v>335771</v>
      </c>
      <c r="G20" s="22">
        <f t="shared" si="1"/>
        <v>741484.72310610011</v>
      </c>
      <c r="H20" s="23">
        <f t="shared" si="1"/>
        <v>11450477</v>
      </c>
      <c r="I20" s="22">
        <f t="shared" si="1"/>
        <v>65411.506955500001</v>
      </c>
      <c r="J20" s="22">
        <f t="shared" si="1"/>
        <v>287085.75736510003</v>
      </c>
      <c r="K20" s="22">
        <f t="shared" si="1"/>
        <v>352497.26432060002</v>
      </c>
    </row>
    <row r="21" spans="1:14" ht="24" x14ac:dyDescent="0.6">
      <c r="A21" s="24" t="s">
        <v>3</v>
      </c>
      <c r="B21" s="24" t="s">
        <v>30</v>
      </c>
      <c r="C21" s="25"/>
      <c r="D21" s="25"/>
      <c r="E21" s="25"/>
      <c r="F21" s="25"/>
      <c r="G21" s="25"/>
      <c r="H21" s="26"/>
      <c r="I21" s="27"/>
      <c r="J21" s="27"/>
      <c r="K21" s="27"/>
    </row>
    <row r="22" spans="1:14" ht="24" x14ac:dyDescent="0.6">
      <c r="A22" s="12">
        <v>1</v>
      </c>
      <c r="B22" s="13" t="s">
        <v>31</v>
      </c>
      <c r="C22" s="14">
        <v>224.92037859999999</v>
      </c>
      <c r="D22" s="14">
        <v>11.800660000000001</v>
      </c>
      <c r="E22" s="14">
        <v>236.72103860000001</v>
      </c>
      <c r="F22" s="15">
        <v>47979</v>
      </c>
      <c r="G22" s="14">
        <v>48956.419139999998</v>
      </c>
      <c r="H22" s="15">
        <v>1210227</v>
      </c>
      <c r="I22" s="17">
        <v>534.47306860000003</v>
      </c>
      <c r="J22" s="17">
        <v>28.597830000000002</v>
      </c>
      <c r="K22" s="17">
        <v>563.07089860000008</v>
      </c>
    </row>
    <row r="23" spans="1:14" ht="24" x14ac:dyDescent="0.6">
      <c r="A23" s="12">
        <v>2</v>
      </c>
      <c r="B23" s="13" t="s">
        <v>32</v>
      </c>
      <c r="C23" s="14">
        <v>368.78370000000001</v>
      </c>
      <c r="D23" s="14">
        <v>16.589110000000002</v>
      </c>
      <c r="E23" s="14">
        <v>385.37281000000002</v>
      </c>
      <c r="F23" s="15">
        <v>72330</v>
      </c>
      <c r="G23" s="14">
        <v>39232.479549000011</v>
      </c>
      <c r="H23" s="15">
        <v>462759</v>
      </c>
      <c r="I23" s="17">
        <v>526.36424999999997</v>
      </c>
      <c r="J23" s="17">
        <v>37.150980000000004</v>
      </c>
      <c r="K23" s="17">
        <v>563.51522999999997</v>
      </c>
    </row>
    <row r="24" spans="1:14" ht="24" x14ac:dyDescent="0.6">
      <c r="A24" s="12">
        <v>3</v>
      </c>
      <c r="B24" s="13" t="s">
        <v>33</v>
      </c>
      <c r="C24" s="14">
        <v>145.83100999999996</v>
      </c>
      <c r="D24" s="14">
        <v>23.83445</v>
      </c>
      <c r="E24" s="14">
        <v>169.66545999999997</v>
      </c>
      <c r="F24" s="15">
        <v>24115</v>
      </c>
      <c r="G24" s="14">
        <v>26522.05876</v>
      </c>
      <c r="H24" s="15">
        <v>221253</v>
      </c>
      <c r="I24" s="17">
        <v>385.03832</v>
      </c>
      <c r="J24" s="17">
        <v>53.285560000000004</v>
      </c>
      <c r="K24" s="17">
        <v>438.32388000000003</v>
      </c>
    </row>
    <row r="25" spans="1:14" ht="24" x14ac:dyDescent="0.6">
      <c r="A25" s="28" t="s">
        <v>34</v>
      </c>
      <c r="B25" s="28"/>
      <c r="C25" s="22">
        <f t="shared" ref="C25:K25" si="2">SUM(C22:C24)</f>
        <v>739.53508859999999</v>
      </c>
      <c r="D25" s="22">
        <f t="shared" si="2"/>
        <v>52.224220000000003</v>
      </c>
      <c r="E25" s="22">
        <f t="shared" si="2"/>
        <v>791.75930859999994</v>
      </c>
      <c r="F25" s="23">
        <f t="shared" si="2"/>
        <v>144424</v>
      </c>
      <c r="G25" s="22">
        <f t="shared" si="2"/>
        <v>114710.95744900001</v>
      </c>
      <c r="H25" s="22">
        <f t="shared" si="2"/>
        <v>1894239</v>
      </c>
      <c r="I25" s="22">
        <f t="shared" si="2"/>
        <v>1445.8756386</v>
      </c>
      <c r="J25" s="22">
        <f t="shared" si="2"/>
        <v>119.03437000000001</v>
      </c>
      <c r="K25" s="22">
        <f t="shared" si="2"/>
        <v>1564.9100085999999</v>
      </c>
    </row>
    <row r="26" spans="1:14" ht="24" x14ac:dyDescent="0.6">
      <c r="A26" s="29" t="s">
        <v>35</v>
      </c>
      <c r="B26" s="29"/>
      <c r="C26" s="30">
        <v>2941.6590900000001</v>
      </c>
      <c r="D26" s="30">
        <v>0</v>
      </c>
      <c r="E26" s="30">
        <v>2941.6590900000001</v>
      </c>
      <c r="F26" s="31">
        <v>69860</v>
      </c>
      <c r="G26" s="30">
        <v>784175</v>
      </c>
      <c r="H26" s="31">
        <v>2592055</v>
      </c>
      <c r="I26" s="32">
        <v>5838.7068474999996</v>
      </c>
      <c r="J26" s="32">
        <v>0</v>
      </c>
      <c r="K26" s="32">
        <v>5838.7068474999996</v>
      </c>
    </row>
    <row r="27" spans="1:14" ht="24" x14ac:dyDescent="0.6">
      <c r="A27" s="33" t="s">
        <v>36</v>
      </c>
      <c r="B27" s="34"/>
      <c r="C27" s="35">
        <f>C20+C25+C26</f>
        <v>36367.904146099994</v>
      </c>
      <c r="D27" s="35">
        <f t="shared" ref="D27:J27" si="3">D20+D25+D26</f>
        <v>123329.23349450002</v>
      </c>
      <c r="E27" s="35">
        <f t="shared" si="3"/>
        <v>159697.13764060001</v>
      </c>
      <c r="F27" s="36">
        <f t="shared" si="3"/>
        <v>550055</v>
      </c>
      <c r="G27" s="35">
        <f>G20+G25+G26</f>
        <v>1640370.6805551001</v>
      </c>
      <c r="H27" s="36">
        <f>H20+H25+H26</f>
        <v>15936771</v>
      </c>
      <c r="I27" s="35">
        <f>I20+I25+I26</f>
        <v>72696.089441599994</v>
      </c>
      <c r="J27" s="35">
        <f t="shared" si="3"/>
        <v>287204.79173510004</v>
      </c>
      <c r="K27" s="35">
        <f>K20+K25+K26</f>
        <v>359900.8811767</v>
      </c>
    </row>
    <row r="28" spans="1:14" ht="28.5" x14ac:dyDescent="0.7">
      <c r="A28" s="37"/>
      <c r="C28" s="38"/>
      <c r="D28" s="38"/>
      <c r="E28" s="39"/>
      <c r="F28" s="40"/>
      <c r="G28" s="41"/>
      <c r="I28" s="42"/>
      <c r="J28" s="42"/>
      <c r="K28" s="42"/>
      <c r="L28" s="42"/>
      <c r="M28" s="42"/>
      <c r="N28" s="42"/>
    </row>
    <row r="29" spans="1:14" ht="18" x14ac:dyDescent="0.45">
      <c r="C29" s="40"/>
      <c r="D29" s="40"/>
      <c r="E29" s="43"/>
      <c r="F29" s="40"/>
      <c r="G29" s="41"/>
      <c r="I29" s="42"/>
      <c r="J29" s="42"/>
      <c r="K29" s="44"/>
      <c r="L29" s="42"/>
      <c r="M29" s="42"/>
      <c r="N29" s="42"/>
    </row>
    <row r="30" spans="1:14" ht="18" x14ac:dyDescent="0.45">
      <c r="B30" s="45"/>
      <c r="C30" s="40"/>
      <c r="D30" s="40"/>
      <c r="E30" s="40"/>
      <c r="F30" s="40"/>
      <c r="G30" s="40"/>
      <c r="H30" s="40"/>
      <c r="I30" s="42"/>
      <c r="J30" s="42"/>
      <c r="K30" s="42"/>
      <c r="L30" s="42"/>
      <c r="M30" s="42"/>
      <c r="N30" s="42"/>
    </row>
    <row r="31" spans="1:14" s="46" customFormat="1" ht="19.5" customHeight="1" x14ac:dyDescent="0.25">
      <c r="B31" s="47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</row>
    <row r="32" spans="1:14" s="46" customFormat="1" ht="27.75" customHeight="1" x14ac:dyDescent="0.45">
      <c r="B32" s="47"/>
      <c r="C32" s="47"/>
      <c r="D32" s="48"/>
      <c r="E32" s="47"/>
      <c r="F32" s="47"/>
      <c r="H32" s="47"/>
      <c r="I32" s="49"/>
      <c r="J32" s="50" t="s">
        <v>0</v>
      </c>
      <c r="K32" s="50"/>
      <c r="L32" s="51"/>
      <c r="M32" s="52"/>
      <c r="N32" s="52"/>
    </row>
    <row r="33" spans="1:14" s="46" customFormat="1" ht="39" customHeight="1" x14ac:dyDescent="0.45">
      <c r="B33" s="4" t="s">
        <v>38</v>
      </c>
      <c r="C33" s="4"/>
      <c r="D33" s="4"/>
      <c r="E33" s="4"/>
      <c r="F33" s="4"/>
      <c r="G33" s="4"/>
      <c r="H33" s="4"/>
      <c r="I33" s="4"/>
      <c r="J33" s="4"/>
      <c r="K33" s="2" t="s">
        <v>2</v>
      </c>
      <c r="M33" s="2"/>
      <c r="N33" s="2"/>
    </row>
    <row r="34" spans="1:14" s="46" customFormat="1" ht="24" x14ac:dyDescent="0.25">
      <c r="A34" s="6" t="s">
        <v>3</v>
      </c>
      <c r="B34" s="53" t="s">
        <v>4</v>
      </c>
      <c r="C34" s="54" t="s">
        <v>5</v>
      </c>
      <c r="D34" s="55"/>
      <c r="E34" s="55"/>
      <c r="F34" s="55"/>
      <c r="G34" s="56"/>
      <c r="H34" s="54" t="s">
        <v>6</v>
      </c>
      <c r="I34" s="55"/>
      <c r="J34" s="55"/>
      <c r="K34" s="56"/>
    </row>
    <row r="35" spans="1:14" s="46" customFormat="1" ht="63.75" customHeight="1" x14ac:dyDescent="0.25">
      <c r="A35" s="6"/>
      <c r="B35" s="53"/>
      <c r="C35" s="57" t="s">
        <v>7</v>
      </c>
      <c r="D35" s="57" t="s">
        <v>8</v>
      </c>
      <c r="E35" s="57" t="s">
        <v>39</v>
      </c>
      <c r="F35" s="57" t="s">
        <v>10</v>
      </c>
      <c r="G35" s="57" t="s">
        <v>11</v>
      </c>
      <c r="H35" s="57" t="s">
        <v>12</v>
      </c>
      <c r="I35" s="57" t="s">
        <v>7</v>
      </c>
      <c r="J35" s="57" t="s">
        <v>8</v>
      </c>
      <c r="K35" s="57" t="s">
        <v>40</v>
      </c>
    </row>
    <row r="36" spans="1:14" s="46" customFormat="1" ht="24" x14ac:dyDescent="0.6">
      <c r="A36" s="12">
        <v>1</v>
      </c>
      <c r="B36" s="13" t="s">
        <v>16</v>
      </c>
      <c r="C36" s="17">
        <v>477.34118549999999</v>
      </c>
      <c r="D36" s="17">
        <v>0</v>
      </c>
      <c r="E36" s="17">
        <v>477.34118549999999</v>
      </c>
      <c r="F36" s="17">
        <v>20513</v>
      </c>
      <c r="G36" s="17">
        <v>38924.03901</v>
      </c>
      <c r="H36" s="17">
        <v>854916</v>
      </c>
      <c r="I36" s="58">
        <v>1034.8593103999999</v>
      </c>
      <c r="J36" s="58">
        <v>0</v>
      </c>
      <c r="K36" s="58">
        <v>1034.8593103999999</v>
      </c>
      <c r="L36" s="59"/>
      <c r="M36" s="59"/>
      <c r="N36" s="59"/>
    </row>
    <row r="37" spans="1:14" s="46" customFormat="1" ht="24" x14ac:dyDescent="0.6">
      <c r="A37" s="12">
        <v>2</v>
      </c>
      <c r="B37" s="13" t="s">
        <v>17</v>
      </c>
      <c r="C37" s="17">
        <v>135.52400489999999</v>
      </c>
      <c r="D37" s="17">
        <v>1.2186300000000001</v>
      </c>
      <c r="E37" s="17">
        <v>136.74263489999998</v>
      </c>
      <c r="F37" s="17">
        <v>70239</v>
      </c>
      <c r="G37" s="17">
        <v>68132.26397</v>
      </c>
      <c r="H37" s="17">
        <v>636851</v>
      </c>
      <c r="I37" s="58">
        <v>257.360094</v>
      </c>
      <c r="J37" s="58">
        <v>5.5097300000000002</v>
      </c>
      <c r="K37" s="58">
        <v>262.86982399999999</v>
      </c>
      <c r="L37" s="59"/>
      <c r="M37" s="59"/>
      <c r="N37" s="59"/>
    </row>
    <row r="38" spans="1:14" s="46" customFormat="1" ht="24" x14ac:dyDescent="0.6">
      <c r="A38" s="12">
        <v>3</v>
      </c>
      <c r="B38" s="13" t="s">
        <v>18</v>
      </c>
      <c r="C38" s="17">
        <v>0.32335999999999998</v>
      </c>
      <c r="D38" s="17">
        <v>0</v>
      </c>
      <c r="E38" s="17">
        <v>0.32335999999999998</v>
      </c>
      <c r="F38" s="17">
        <v>31</v>
      </c>
      <c r="G38" s="17">
        <v>67.3</v>
      </c>
      <c r="H38" s="17">
        <v>939</v>
      </c>
      <c r="I38" s="58">
        <v>0.40705999999999998</v>
      </c>
      <c r="J38" s="58">
        <v>0</v>
      </c>
      <c r="K38" s="58">
        <v>0.40705999999999998</v>
      </c>
      <c r="L38" s="59"/>
      <c r="M38" s="59"/>
      <c r="N38" s="59"/>
    </row>
    <row r="39" spans="1:14" s="46" customFormat="1" ht="24" x14ac:dyDescent="0.6">
      <c r="A39" s="12">
        <v>4</v>
      </c>
      <c r="B39" s="13" t="s">
        <v>19</v>
      </c>
      <c r="C39" s="17">
        <v>114.28464609999999</v>
      </c>
      <c r="D39" s="17">
        <v>0</v>
      </c>
      <c r="E39" s="17">
        <v>114.28464609999999</v>
      </c>
      <c r="F39" s="17">
        <v>14519</v>
      </c>
      <c r="G39" s="17">
        <v>15966.245187100001</v>
      </c>
      <c r="H39" s="17">
        <v>247166</v>
      </c>
      <c r="I39" s="58">
        <v>174.90740069999998</v>
      </c>
      <c r="J39" s="58">
        <v>0</v>
      </c>
      <c r="K39" s="58">
        <v>174.90740069999998</v>
      </c>
      <c r="L39" s="59"/>
      <c r="M39" s="59"/>
      <c r="N39" s="59"/>
    </row>
    <row r="40" spans="1:14" s="46" customFormat="1" ht="24" x14ac:dyDescent="0.6">
      <c r="A40" s="12">
        <v>5</v>
      </c>
      <c r="B40" s="13" t="s">
        <v>20</v>
      </c>
      <c r="C40" s="17">
        <v>9.6100000000000005E-3</v>
      </c>
      <c r="D40" s="17">
        <v>0</v>
      </c>
      <c r="E40" s="17">
        <v>9.6100000000000005E-3</v>
      </c>
      <c r="F40" s="17">
        <v>15</v>
      </c>
      <c r="G40" s="17">
        <v>0.75</v>
      </c>
      <c r="H40" s="17">
        <v>1643</v>
      </c>
      <c r="I40" s="58">
        <v>1.447E-2</v>
      </c>
      <c r="J40" s="58">
        <v>12.212249999999999</v>
      </c>
      <c r="K40" s="58">
        <v>12.226719999999998</v>
      </c>
      <c r="L40" s="59"/>
      <c r="M40" s="59"/>
      <c r="N40" s="59"/>
    </row>
    <row r="41" spans="1:14" s="46" customFormat="1" ht="24" x14ac:dyDescent="0.6">
      <c r="A41" s="12">
        <v>6</v>
      </c>
      <c r="B41" s="13" t="s">
        <v>22</v>
      </c>
      <c r="C41" s="17">
        <v>66.078658000000004</v>
      </c>
      <c r="D41" s="17">
        <v>5.4915700000000003</v>
      </c>
      <c r="E41" s="17">
        <v>71.570228</v>
      </c>
      <c r="F41" s="17">
        <v>26081</v>
      </c>
      <c r="G41" s="17">
        <v>16390.996009999999</v>
      </c>
      <c r="H41" s="17">
        <v>150647</v>
      </c>
      <c r="I41" s="58">
        <v>102.8003971</v>
      </c>
      <c r="J41" s="58">
        <v>5.4915700000000003</v>
      </c>
      <c r="K41" s="58">
        <v>108.29196709999999</v>
      </c>
      <c r="L41" s="59"/>
      <c r="M41" s="59"/>
      <c r="N41" s="59"/>
    </row>
    <row r="42" spans="1:14" s="46" customFormat="1" ht="24" x14ac:dyDescent="0.6">
      <c r="A42" s="12">
        <v>7</v>
      </c>
      <c r="B42" s="13" t="s">
        <v>41</v>
      </c>
      <c r="C42" s="17">
        <v>0.59784000000000004</v>
      </c>
      <c r="D42" s="17">
        <v>5.6227999999999998</v>
      </c>
      <c r="E42" s="17">
        <v>6.2206400000000004</v>
      </c>
      <c r="F42" s="17">
        <v>9</v>
      </c>
      <c r="G42" s="17">
        <v>8.2100000000000009</v>
      </c>
      <c r="H42" s="17">
        <v>2855</v>
      </c>
      <c r="I42" s="58">
        <v>0.92254999999999998</v>
      </c>
      <c r="J42" s="58">
        <v>12.885479999999999</v>
      </c>
      <c r="K42" s="58">
        <v>13.808029999999999</v>
      </c>
      <c r="L42" s="59"/>
      <c r="M42" s="59"/>
      <c r="N42" s="59"/>
    </row>
    <row r="43" spans="1:14" s="46" customFormat="1" ht="24" x14ac:dyDescent="0.6">
      <c r="A43" s="12">
        <v>8</v>
      </c>
      <c r="B43" s="13" t="s">
        <v>24</v>
      </c>
      <c r="C43" s="17">
        <v>299.01391999999998</v>
      </c>
      <c r="D43" s="17">
        <v>0</v>
      </c>
      <c r="E43" s="17">
        <v>299.01391999999998</v>
      </c>
      <c r="F43" s="17">
        <v>31576</v>
      </c>
      <c r="G43" s="17">
        <v>102631.60714360001</v>
      </c>
      <c r="H43" s="17">
        <v>631090</v>
      </c>
      <c r="I43" s="58">
        <v>553.51260000000002</v>
      </c>
      <c r="J43" s="58">
        <v>0</v>
      </c>
      <c r="K43" s="58">
        <v>553.51260000000002</v>
      </c>
      <c r="L43" s="59"/>
      <c r="M43" s="59"/>
      <c r="N43" s="59"/>
    </row>
    <row r="44" spans="1:14" s="46" customFormat="1" ht="24" x14ac:dyDescent="0.6">
      <c r="A44" s="12">
        <v>9</v>
      </c>
      <c r="B44" s="13" t="s">
        <v>25</v>
      </c>
      <c r="C44" s="17">
        <v>129.2665538</v>
      </c>
      <c r="D44" s="17">
        <v>0</v>
      </c>
      <c r="E44" s="17">
        <v>129.2665538</v>
      </c>
      <c r="F44" s="17">
        <v>13799</v>
      </c>
      <c r="G44" s="17">
        <v>29030.432000000001</v>
      </c>
      <c r="H44" s="17">
        <v>394771</v>
      </c>
      <c r="I44" s="58">
        <v>308.43380279999997</v>
      </c>
      <c r="J44" s="58">
        <v>0</v>
      </c>
      <c r="K44" s="58">
        <v>308.43380279999997</v>
      </c>
      <c r="L44" s="59"/>
      <c r="M44" s="59"/>
      <c r="N44" s="59"/>
    </row>
    <row r="45" spans="1:14" s="46" customFormat="1" ht="24" x14ac:dyDescent="0.6">
      <c r="A45" s="12">
        <v>10</v>
      </c>
      <c r="B45" s="13" t="s">
        <v>26</v>
      </c>
      <c r="C45" s="17">
        <v>117.27318</v>
      </c>
      <c r="D45" s="17">
        <v>0</v>
      </c>
      <c r="E45" s="17">
        <v>117.27318</v>
      </c>
      <c r="F45" s="17">
        <v>12344</v>
      </c>
      <c r="G45" s="17">
        <v>37901.365850000002</v>
      </c>
      <c r="H45" s="17">
        <v>390477</v>
      </c>
      <c r="I45" s="58">
        <v>133.32543999999999</v>
      </c>
      <c r="J45" s="58">
        <v>0</v>
      </c>
      <c r="K45" s="58">
        <v>133.32543999999999</v>
      </c>
      <c r="L45" s="59"/>
      <c r="M45" s="59"/>
      <c r="N45" s="59"/>
    </row>
    <row r="46" spans="1:14" s="46" customFormat="1" ht="24" x14ac:dyDescent="0.6">
      <c r="A46" s="12">
        <v>11</v>
      </c>
      <c r="B46" s="13" t="s">
        <v>27</v>
      </c>
      <c r="C46" s="17">
        <v>0</v>
      </c>
      <c r="D46" s="17">
        <v>0</v>
      </c>
      <c r="E46" s="17">
        <v>0</v>
      </c>
      <c r="F46" s="17"/>
      <c r="G46" s="17">
        <v>0</v>
      </c>
      <c r="H46" s="17">
        <v>135</v>
      </c>
      <c r="I46" s="58">
        <v>0</v>
      </c>
      <c r="J46" s="58">
        <v>0</v>
      </c>
      <c r="K46" s="58">
        <v>0</v>
      </c>
      <c r="L46" s="59"/>
      <c r="M46" s="59"/>
      <c r="N46" s="59"/>
    </row>
    <row r="47" spans="1:14" s="46" customFormat="1" ht="24" x14ac:dyDescent="0.6">
      <c r="A47" s="12">
        <v>12</v>
      </c>
      <c r="B47" s="13" t="s">
        <v>28</v>
      </c>
      <c r="C47" s="17">
        <v>55.822209600000001</v>
      </c>
      <c r="D47" s="17">
        <v>0</v>
      </c>
      <c r="E47" s="17">
        <v>55.822209600000001</v>
      </c>
      <c r="F47" s="17">
        <v>3883</v>
      </c>
      <c r="G47" s="17">
        <v>6838.5128520000007</v>
      </c>
      <c r="H47" s="17">
        <v>124583</v>
      </c>
      <c r="I47" s="58">
        <v>131.42849960000001</v>
      </c>
      <c r="J47" s="58">
        <v>0</v>
      </c>
      <c r="K47" s="58">
        <v>131.42849960000001</v>
      </c>
      <c r="L47" s="59"/>
      <c r="M47" s="59"/>
      <c r="N47" s="59"/>
    </row>
    <row r="48" spans="1:14" s="46" customFormat="1" ht="24" x14ac:dyDescent="0.6">
      <c r="A48" s="24" t="s">
        <v>3</v>
      </c>
      <c r="B48" s="24" t="s">
        <v>30</v>
      </c>
      <c r="C48" s="60"/>
      <c r="D48" s="60"/>
      <c r="E48" s="60"/>
      <c r="F48" s="27"/>
      <c r="G48" s="60"/>
      <c r="H48" s="60"/>
      <c r="I48" s="61"/>
      <c r="J48" s="61"/>
      <c r="K48" s="62"/>
      <c r="L48" s="59"/>
      <c r="M48" s="59"/>
      <c r="N48" s="59"/>
    </row>
    <row r="49" spans="1:14" s="46" customFormat="1" ht="24" x14ac:dyDescent="0.6">
      <c r="A49" s="12">
        <v>1</v>
      </c>
      <c r="B49" s="13" t="s">
        <v>31</v>
      </c>
      <c r="C49" s="17">
        <v>224.92037859999999</v>
      </c>
      <c r="D49" s="17">
        <v>11.800660000000001</v>
      </c>
      <c r="E49" s="17">
        <v>236.72103860000001</v>
      </c>
      <c r="F49" s="17">
        <v>47979</v>
      </c>
      <c r="G49" s="17">
        <v>48956.419139999998</v>
      </c>
      <c r="H49" s="17">
        <v>1210227</v>
      </c>
      <c r="I49" s="58">
        <v>534.47306860000003</v>
      </c>
      <c r="J49" s="58">
        <v>28.597830000000002</v>
      </c>
      <c r="K49" s="58">
        <v>563.07089860000008</v>
      </c>
      <c r="L49" s="59"/>
      <c r="M49" s="59"/>
      <c r="N49" s="59"/>
    </row>
    <row r="50" spans="1:14" s="46" customFormat="1" ht="24" x14ac:dyDescent="0.6">
      <c r="A50" s="12">
        <v>2</v>
      </c>
      <c r="B50" s="13" t="s">
        <v>32</v>
      </c>
      <c r="C50" s="17">
        <v>368.78370000000001</v>
      </c>
      <c r="D50" s="17">
        <v>16.589110000000002</v>
      </c>
      <c r="E50" s="17">
        <v>385.37281000000002</v>
      </c>
      <c r="F50" s="17">
        <v>72330</v>
      </c>
      <c r="G50" s="17">
        <v>39232.479549000011</v>
      </c>
      <c r="H50" s="17">
        <v>462759</v>
      </c>
      <c r="I50" s="58">
        <v>526.36424999999997</v>
      </c>
      <c r="J50" s="58">
        <v>37.150980000000004</v>
      </c>
      <c r="K50" s="58">
        <v>563.51522999999997</v>
      </c>
      <c r="L50" s="59"/>
      <c r="M50" s="59"/>
      <c r="N50" s="59"/>
    </row>
    <row r="51" spans="1:14" s="46" customFormat="1" ht="24" x14ac:dyDescent="0.6">
      <c r="A51" s="12">
        <v>3</v>
      </c>
      <c r="B51" s="13" t="s">
        <v>33</v>
      </c>
      <c r="C51" s="17">
        <v>145.83100999999996</v>
      </c>
      <c r="D51" s="17">
        <v>23.83445</v>
      </c>
      <c r="E51" s="17">
        <v>169.66545999999997</v>
      </c>
      <c r="F51" s="17">
        <v>24115</v>
      </c>
      <c r="G51" s="17">
        <v>26522.05876</v>
      </c>
      <c r="H51" s="17">
        <v>221253</v>
      </c>
      <c r="I51" s="58">
        <v>385.03832</v>
      </c>
      <c r="J51" s="58">
        <v>53.285560000000004</v>
      </c>
      <c r="K51" s="58">
        <v>438.32388000000003</v>
      </c>
      <c r="L51" s="59"/>
      <c r="M51" s="59"/>
      <c r="N51" s="59"/>
    </row>
    <row r="52" spans="1:14" s="46" customFormat="1" ht="23.25" customHeight="1" x14ac:dyDescent="0.6">
      <c r="A52" s="63" t="s">
        <v>37</v>
      </c>
      <c r="B52" s="64"/>
      <c r="C52" s="65">
        <f>SUM(C36:C51)</f>
        <v>2135.0702564999997</v>
      </c>
      <c r="D52" s="65">
        <f t="shared" ref="D52:G52" si="4">SUM(D36:D51)</f>
        <v>64.557220000000001</v>
      </c>
      <c r="E52" s="65">
        <f t="shared" si="4"/>
        <v>2199.6274764999998</v>
      </c>
      <c r="F52" s="65">
        <f t="shared" si="4"/>
        <v>337433</v>
      </c>
      <c r="G52" s="65">
        <f t="shared" si="4"/>
        <v>430602.67947170004</v>
      </c>
      <c r="H52" s="66">
        <f>SUM(H36:H51)</f>
        <v>5330312</v>
      </c>
      <c r="I52" s="65">
        <f t="shared" ref="I52" si="5">SUM(I36:I51)</f>
        <v>4143.8472632000003</v>
      </c>
      <c r="J52" s="65">
        <f>SUM(J36:J51)</f>
        <v>155.13339999999999</v>
      </c>
      <c r="K52" s="65">
        <f>SUM(K36:K51)</f>
        <v>4298.9806632</v>
      </c>
      <c r="M52" s="59"/>
      <c r="N52" s="59"/>
    </row>
    <row r="53" spans="1:14" s="46" customFormat="1" ht="18" customHeight="1" x14ac:dyDescent="0.45">
      <c r="B53" s="67"/>
      <c r="C53" s="67"/>
      <c r="D53" s="67"/>
      <c r="E53" s="68"/>
      <c r="F53" s="67"/>
      <c r="G53" s="67"/>
      <c r="H53" s="67"/>
      <c r="I53" s="68"/>
      <c r="J53" s="68"/>
      <c r="K53" s="68"/>
      <c r="L53" s="68"/>
      <c r="M53" s="69"/>
      <c r="N53" s="69"/>
    </row>
    <row r="54" spans="1:14" s="46" customFormat="1" ht="18" x14ac:dyDescent="0.45">
      <c r="B54" s="70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9"/>
      <c r="N54" s="69"/>
    </row>
    <row r="55" spans="1:14" s="46" customFormat="1" ht="18" x14ac:dyDescent="0.45">
      <c r="B55" s="45"/>
      <c r="C55" s="69"/>
      <c r="D55" s="69"/>
      <c r="E55" s="69"/>
      <c r="F55" s="69"/>
      <c r="G55" s="69"/>
      <c r="H55" s="69"/>
      <c r="I55" s="68"/>
      <c r="J55" s="68"/>
      <c r="K55" s="68"/>
      <c r="L55" s="68"/>
      <c r="M55" s="69"/>
      <c r="N55" s="69"/>
    </row>
    <row r="56" spans="1:14" s="46" customFormat="1" ht="18" x14ac:dyDescent="0.45">
      <c r="B56" s="45"/>
      <c r="C56" s="69"/>
      <c r="D56" s="69"/>
      <c r="E56" s="69"/>
      <c r="F56" s="69"/>
      <c r="G56" s="71"/>
      <c r="H56" s="69"/>
      <c r="I56" s="68"/>
      <c r="J56" s="68"/>
      <c r="K56" s="68"/>
      <c r="L56" s="69"/>
      <c r="M56" s="69"/>
      <c r="N56" s="69"/>
    </row>
    <row r="57" spans="1:14" s="46" customFormat="1" ht="18" x14ac:dyDescent="0.45">
      <c r="B57" s="45"/>
      <c r="C57" s="69"/>
      <c r="D57" s="69"/>
      <c r="E57" s="69"/>
      <c r="F57" s="69"/>
      <c r="G57" s="71"/>
      <c r="H57" s="69"/>
      <c r="I57" s="71"/>
      <c r="J57" s="69"/>
      <c r="K57" s="69"/>
      <c r="L57" s="69"/>
      <c r="M57" s="69"/>
      <c r="N57" s="69"/>
    </row>
    <row r="58" spans="1:14" s="46" customFormat="1" ht="18" x14ac:dyDescent="0.45">
      <c r="B58" s="45"/>
      <c r="C58" s="69"/>
      <c r="D58" s="69"/>
      <c r="E58" s="69"/>
      <c r="F58" s="69"/>
      <c r="G58" s="71"/>
      <c r="H58" s="69"/>
      <c r="I58" s="71"/>
      <c r="J58" s="69"/>
      <c r="K58" s="69"/>
      <c r="L58" s="69"/>
      <c r="M58" s="69"/>
      <c r="N58" s="69"/>
    </row>
    <row r="59" spans="1:14" s="46" customFormat="1" ht="18" x14ac:dyDescent="0.45">
      <c r="B59" s="45"/>
      <c r="C59" s="69"/>
      <c r="D59" s="69"/>
      <c r="E59" s="69"/>
      <c r="F59" s="69"/>
      <c r="G59" s="71"/>
      <c r="H59" s="69"/>
      <c r="I59" s="71"/>
      <c r="J59" s="69"/>
      <c r="K59" s="69"/>
      <c r="L59" s="69"/>
      <c r="M59" s="69"/>
      <c r="N59" s="69"/>
    </row>
    <row r="60" spans="1:14" s="46" customFormat="1" ht="18" x14ac:dyDescent="0.45">
      <c r="B60" s="45"/>
      <c r="C60" s="69"/>
      <c r="D60" s="69"/>
      <c r="E60" s="69"/>
      <c r="F60" s="69"/>
      <c r="G60" s="71"/>
      <c r="H60" s="69"/>
      <c r="I60" s="71"/>
      <c r="J60" s="69"/>
      <c r="K60" s="69"/>
      <c r="L60" s="69"/>
      <c r="M60" s="69"/>
      <c r="N60" s="69"/>
    </row>
    <row r="61" spans="1:14" s="46" customFormat="1" ht="18" x14ac:dyDescent="0.45">
      <c r="B61" s="45"/>
      <c r="C61" s="69"/>
      <c r="D61" s="69"/>
      <c r="E61" s="69"/>
      <c r="F61" s="69"/>
      <c r="G61" s="71"/>
      <c r="H61" s="69"/>
      <c r="I61" s="71"/>
      <c r="J61" s="69"/>
      <c r="K61" s="69"/>
      <c r="L61" s="69"/>
      <c r="M61" s="69"/>
      <c r="N61" s="69"/>
    </row>
    <row r="62" spans="1:14" s="46" customFormat="1" ht="18" x14ac:dyDescent="0.45">
      <c r="B62" s="45"/>
      <c r="C62" s="69"/>
      <c r="D62" s="69"/>
      <c r="E62" s="69"/>
      <c r="F62" s="69"/>
      <c r="G62" s="71"/>
      <c r="H62" s="69"/>
      <c r="I62" s="71"/>
      <c r="J62" s="69"/>
      <c r="K62" s="69"/>
      <c r="L62" s="69"/>
      <c r="M62" s="69"/>
      <c r="N62" s="69"/>
    </row>
    <row r="63" spans="1:14" s="46" customFormat="1" ht="18" x14ac:dyDescent="0.45">
      <c r="B63" s="45"/>
      <c r="C63" s="69"/>
      <c r="D63" s="69"/>
      <c r="E63" s="69"/>
      <c r="F63" s="69"/>
      <c r="G63" s="71"/>
      <c r="H63" s="69"/>
      <c r="I63" s="71"/>
      <c r="J63" s="69"/>
      <c r="K63" s="69"/>
      <c r="L63" s="69"/>
      <c r="M63" s="69"/>
      <c r="N63" s="69"/>
    </row>
    <row r="64" spans="1:14" s="46" customFormat="1" ht="18" x14ac:dyDescent="0.45">
      <c r="B64" s="45"/>
      <c r="C64" s="69"/>
      <c r="D64" s="69"/>
      <c r="E64" s="69"/>
      <c r="F64" s="69"/>
      <c r="G64" s="71"/>
      <c r="H64" s="69"/>
      <c r="I64" s="71"/>
      <c r="J64" s="69"/>
      <c r="K64" s="69"/>
      <c r="L64" s="69"/>
      <c r="M64" s="69"/>
      <c r="N64" s="69"/>
    </row>
    <row r="65" spans="2:14" ht="21.75" customHeight="1" x14ac:dyDescent="0.25">
      <c r="B65" s="72"/>
      <c r="C65" s="73"/>
      <c r="D65" s="73"/>
      <c r="E65" s="73"/>
      <c r="F65" s="73"/>
      <c r="G65" s="73"/>
      <c r="H65" s="72"/>
    </row>
    <row r="69" spans="2:14" ht="17.25" x14ac:dyDescent="0.25">
      <c r="K69" s="3" t="s">
        <v>0</v>
      </c>
      <c r="L69" s="3"/>
      <c r="M69" s="3"/>
      <c r="N69" s="74"/>
    </row>
    <row r="70" spans="2:14" ht="28.5" x14ac:dyDescent="0.7">
      <c r="B70" s="75" t="s">
        <v>42</v>
      </c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6"/>
      <c r="N70" s="76"/>
    </row>
    <row r="71" spans="2:14" ht="96" x14ac:dyDescent="0.25">
      <c r="B71" s="77" t="s">
        <v>43</v>
      </c>
      <c r="C71" s="78" t="s">
        <v>44</v>
      </c>
      <c r="D71" s="78" t="s">
        <v>45</v>
      </c>
      <c r="E71" s="78" t="s">
        <v>46</v>
      </c>
      <c r="F71" s="78" t="s">
        <v>47</v>
      </c>
      <c r="G71" s="78" t="s">
        <v>48</v>
      </c>
      <c r="H71" s="78" t="s">
        <v>49</v>
      </c>
      <c r="I71" s="78" t="s">
        <v>50</v>
      </c>
      <c r="J71" s="78" t="s">
        <v>51</v>
      </c>
      <c r="K71" s="78" t="s">
        <v>52</v>
      </c>
      <c r="L71" s="78" t="s">
        <v>53</v>
      </c>
      <c r="M71" s="79" t="s">
        <v>37</v>
      </c>
      <c r="N71" s="80"/>
    </row>
    <row r="72" spans="2:14" ht="24" x14ac:dyDescent="0.6">
      <c r="B72" s="81" t="s">
        <v>54</v>
      </c>
      <c r="C72" s="82">
        <v>275840</v>
      </c>
      <c r="D72" s="82">
        <v>80030</v>
      </c>
      <c r="E72" s="82">
        <v>67712</v>
      </c>
      <c r="F72" s="82">
        <v>167199</v>
      </c>
      <c r="G72" s="82">
        <v>5475</v>
      </c>
      <c r="H72" s="82">
        <v>28307</v>
      </c>
      <c r="I72" s="82">
        <v>16463</v>
      </c>
      <c r="J72" s="82">
        <v>228705</v>
      </c>
      <c r="K72" s="82">
        <v>854681</v>
      </c>
      <c r="L72" s="82">
        <v>21713</v>
      </c>
      <c r="M72" s="83">
        <f>SUM(C72:L72)</f>
        <v>1746125</v>
      </c>
      <c r="N72" s="84"/>
    </row>
    <row r="73" spans="2:14" ht="24" x14ac:dyDescent="0.6">
      <c r="B73" s="81" t="s">
        <v>55</v>
      </c>
      <c r="C73" s="82">
        <v>174588</v>
      </c>
      <c r="D73" s="82">
        <v>55617</v>
      </c>
      <c r="E73" s="82">
        <v>168408</v>
      </c>
      <c r="F73" s="82">
        <v>99492</v>
      </c>
      <c r="G73" s="82">
        <v>5038</v>
      </c>
      <c r="H73" s="82">
        <v>30630</v>
      </c>
      <c r="I73" s="82">
        <v>17995</v>
      </c>
      <c r="J73" s="82">
        <v>18066</v>
      </c>
      <c r="K73" s="82">
        <v>85804</v>
      </c>
      <c r="L73" s="82">
        <v>1095</v>
      </c>
      <c r="M73" s="83">
        <f>SUM(C73:L73)</f>
        <v>656733</v>
      </c>
      <c r="N73" s="84"/>
    </row>
    <row r="74" spans="2:14" ht="24" x14ac:dyDescent="0.6">
      <c r="B74" s="81" t="s">
        <v>56</v>
      </c>
      <c r="C74" s="82">
        <v>1034393</v>
      </c>
      <c r="D74" s="82">
        <v>127538</v>
      </c>
      <c r="E74" s="82">
        <v>143238</v>
      </c>
      <c r="F74" s="82">
        <v>260925</v>
      </c>
      <c r="G74" s="82">
        <v>2572662</v>
      </c>
      <c r="H74" s="82">
        <v>25682</v>
      </c>
      <c r="I74" s="82">
        <v>16897</v>
      </c>
      <c r="J74" s="82">
        <v>2985937</v>
      </c>
      <c r="K74" s="82">
        <v>3153449</v>
      </c>
      <c r="L74" s="82">
        <v>79250</v>
      </c>
      <c r="M74" s="83">
        <f>SUM(C74:L74)</f>
        <v>10399971</v>
      </c>
      <c r="N74" s="84"/>
    </row>
    <row r="75" spans="2:14" ht="24" x14ac:dyDescent="0.6">
      <c r="B75" s="81" t="s">
        <v>57</v>
      </c>
      <c r="C75" s="82">
        <v>180020</v>
      </c>
      <c r="D75" s="82">
        <v>46198</v>
      </c>
      <c r="E75" s="82">
        <v>44586</v>
      </c>
      <c r="F75" s="82">
        <v>106790</v>
      </c>
      <c r="G75" s="82">
        <v>3132</v>
      </c>
      <c r="H75" s="82">
        <v>23899</v>
      </c>
      <c r="I75" s="82">
        <v>6700</v>
      </c>
      <c r="J75" s="82">
        <v>13897</v>
      </c>
      <c r="K75" s="82">
        <v>461332</v>
      </c>
      <c r="L75" s="82">
        <v>7889</v>
      </c>
      <c r="M75" s="83">
        <f>SUM(C75:L75)</f>
        <v>894443</v>
      </c>
      <c r="N75" s="84"/>
    </row>
    <row r="76" spans="2:14" ht="24" x14ac:dyDescent="0.6">
      <c r="B76" s="81" t="s">
        <v>58</v>
      </c>
      <c r="C76" s="82">
        <v>291184</v>
      </c>
      <c r="D76" s="82">
        <v>90661</v>
      </c>
      <c r="E76" s="82">
        <v>95020</v>
      </c>
      <c r="F76" s="82">
        <v>221881</v>
      </c>
      <c r="G76" s="82">
        <v>4581</v>
      </c>
      <c r="H76" s="82">
        <v>40647</v>
      </c>
      <c r="I76" s="82">
        <v>23539</v>
      </c>
      <c r="J76" s="82">
        <v>51947</v>
      </c>
      <c r="K76" s="82">
        <v>264882</v>
      </c>
      <c r="L76" s="82">
        <v>11625</v>
      </c>
      <c r="M76" s="83">
        <f>SUM(C76:L76)</f>
        <v>1095967</v>
      </c>
      <c r="N76" s="84"/>
    </row>
    <row r="77" spans="2:14" ht="24" x14ac:dyDescent="0.6">
      <c r="B77" s="81" t="s">
        <v>59</v>
      </c>
      <c r="C77" s="82">
        <v>62150</v>
      </c>
      <c r="D77" s="82">
        <v>14624</v>
      </c>
      <c r="E77" s="82">
        <v>12722</v>
      </c>
      <c r="F77" s="82">
        <v>67484</v>
      </c>
      <c r="G77" s="82">
        <v>543</v>
      </c>
      <c r="H77" s="82">
        <v>14513</v>
      </c>
      <c r="I77" s="82">
        <v>4827</v>
      </c>
      <c r="J77" s="82">
        <v>14338</v>
      </c>
      <c r="K77" s="82">
        <v>372115</v>
      </c>
      <c r="L77" s="82">
        <v>371</v>
      </c>
      <c r="M77" s="83">
        <f>SUM(C77:L77)</f>
        <v>563687</v>
      </c>
      <c r="N77" s="84"/>
    </row>
    <row r="78" spans="2:14" ht="24" x14ac:dyDescent="0.6">
      <c r="B78" s="81" t="s">
        <v>60</v>
      </c>
      <c r="C78" s="82">
        <v>157393</v>
      </c>
      <c r="D78" s="82">
        <v>39953</v>
      </c>
      <c r="E78" s="82">
        <v>33267</v>
      </c>
      <c r="F78" s="82">
        <v>146979</v>
      </c>
      <c r="G78" s="82">
        <v>624</v>
      </c>
      <c r="H78" s="82">
        <v>12293</v>
      </c>
      <c r="I78" s="82">
        <v>14931</v>
      </c>
      <c r="J78" s="82">
        <v>34684</v>
      </c>
      <c r="K78" s="82">
        <v>138049</v>
      </c>
      <c r="L78" s="82">
        <v>1672</v>
      </c>
      <c r="M78" s="83">
        <f>SUM(C78:L78)</f>
        <v>579845</v>
      </c>
      <c r="N78" s="84"/>
    </row>
    <row r="79" spans="2:14" ht="24" x14ac:dyDescent="0.6">
      <c r="B79" s="81" t="s">
        <v>37</v>
      </c>
      <c r="C79" s="83">
        <f>SUM(C72:C78)</f>
        <v>2175568</v>
      </c>
      <c r="D79" s="83">
        <f t="shared" ref="D79:L79" si="6">SUM(D72:D78)</f>
        <v>454621</v>
      </c>
      <c r="E79" s="83">
        <f t="shared" si="6"/>
        <v>564953</v>
      </c>
      <c r="F79" s="83">
        <f t="shared" si="6"/>
        <v>1070750</v>
      </c>
      <c r="G79" s="83">
        <f t="shared" si="6"/>
        <v>2592055</v>
      </c>
      <c r="H79" s="83">
        <f t="shared" si="6"/>
        <v>175971</v>
      </c>
      <c r="I79" s="83">
        <f t="shared" si="6"/>
        <v>101352</v>
      </c>
      <c r="J79" s="83">
        <f t="shared" si="6"/>
        <v>3347574</v>
      </c>
      <c r="K79" s="83">
        <f t="shared" si="6"/>
        <v>5330312</v>
      </c>
      <c r="L79" s="83">
        <f t="shared" si="6"/>
        <v>123615</v>
      </c>
      <c r="M79" s="83">
        <f>SUM(M72:M78)</f>
        <v>15936771</v>
      </c>
      <c r="N79" s="84"/>
    </row>
    <row r="80" spans="2:14" ht="18" x14ac:dyDescent="0.45">
      <c r="B80" s="85"/>
      <c r="C80" s="86"/>
      <c r="D80" s="86"/>
      <c r="E80" s="86"/>
      <c r="F80" s="86"/>
      <c r="G80" s="86"/>
      <c r="H80" s="86"/>
      <c r="I80" s="86"/>
      <c r="J80" s="86"/>
      <c r="K80" s="86"/>
      <c r="L80" s="86"/>
    </row>
    <row r="81" spans="2:14" ht="28.5" x14ac:dyDescent="0.35">
      <c r="B81" s="87" t="s">
        <v>61</v>
      </c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8" t="s">
        <v>62</v>
      </c>
      <c r="N81" s="88"/>
    </row>
    <row r="82" spans="2:14" ht="96" x14ac:dyDescent="0.25">
      <c r="B82" s="77" t="s">
        <v>43</v>
      </c>
      <c r="C82" s="78" t="s">
        <v>44</v>
      </c>
      <c r="D82" s="78" t="s">
        <v>45</v>
      </c>
      <c r="E82" s="78" t="s">
        <v>46</v>
      </c>
      <c r="F82" s="78" t="s">
        <v>47</v>
      </c>
      <c r="G82" s="78" t="s">
        <v>48</v>
      </c>
      <c r="H82" s="78" t="s">
        <v>49</v>
      </c>
      <c r="I82" s="78" t="s">
        <v>63</v>
      </c>
      <c r="J82" s="78" t="s">
        <v>51</v>
      </c>
      <c r="K82" s="78" t="s">
        <v>52</v>
      </c>
      <c r="L82" s="78" t="s">
        <v>53</v>
      </c>
      <c r="M82" s="79" t="s">
        <v>37</v>
      </c>
      <c r="N82" s="80"/>
    </row>
    <row r="83" spans="2:14" ht="24" x14ac:dyDescent="0.6">
      <c r="B83" s="81" t="s">
        <v>54</v>
      </c>
      <c r="C83" s="89">
        <v>15466.292785399999</v>
      </c>
      <c r="D83" s="89">
        <v>10955.848608899998</v>
      </c>
      <c r="E83" s="89">
        <v>5060.14372</v>
      </c>
      <c r="F83" s="89">
        <v>7168.4704035999994</v>
      </c>
      <c r="G83" s="89">
        <v>120.88339000000001</v>
      </c>
      <c r="H83" s="89">
        <v>1186.3917899999999</v>
      </c>
      <c r="I83" s="89">
        <v>1409.9240299999999</v>
      </c>
      <c r="J83" s="89">
        <v>637.93816269999991</v>
      </c>
      <c r="K83" s="89">
        <v>516.78621030000011</v>
      </c>
      <c r="L83" s="89">
        <v>654.43109249999998</v>
      </c>
      <c r="M83" s="90">
        <f>SUM(C83:L83)</f>
        <v>43177.110193400003</v>
      </c>
      <c r="N83" s="91"/>
    </row>
    <row r="84" spans="2:14" ht="24" x14ac:dyDescent="0.6">
      <c r="B84" s="81" t="s">
        <v>55</v>
      </c>
      <c r="C84" s="89">
        <v>8756.3380500000003</v>
      </c>
      <c r="D84" s="89">
        <v>4981.1760299999996</v>
      </c>
      <c r="E84" s="89">
        <v>8662.3785200000002</v>
      </c>
      <c r="F84" s="89">
        <v>4463.7421737000004</v>
      </c>
      <c r="G84" s="89">
        <v>118.8357</v>
      </c>
      <c r="H84" s="89">
        <v>1425.13572</v>
      </c>
      <c r="I84" s="89">
        <v>1143.21289</v>
      </c>
      <c r="J84" s="89">
        <v>84.007765100000029</v>
      </c>
      <c r="K84" s="89">
        <v>87.590798000000049</v>
      </c>
      <c r="L84" s="89">
        <v>68.213178900000003</v>
      </c>
      <c r="M84" s="90">
        <f>SUM(C84:L84)</f>
        <v>29790.630825699998</v>
      </c>
      <c r="N84" s="91"/>
    </row>
    <row r="85" spans="2:14" ht="24" x14ac:dyDescent="0.6">
      <c r="B85" s="81" t="s">
        <v>56</v>
      </c>
      <c r="C85" s="89">
        <v>89518.776528800008</v>
      </c>
      <c r="D85" s="89">
        <v>27211.021353999997</v>
      </c>
      <c r="E85" s="89">
        <v>15692.482040000001</v>
      </c>
      <c r="F85" s="89">
        <v>20119.880961499999</v>
      </c>
      <c r="G85" s="89">
        <v>5416.4141275000002</v>
      </c>
      <c r="H85" s="89">
        <v>2362.4966199999999</v>
      </c>
      <c r="I85" s="89">
        <v>3329.64455</v>
      </c>
      <c r="J85" s="89">
        <v>1834.1118358000003</v>
      </c>
      <c r="K85" s="89">
        <v>2649.0353690999996</v>
      </c>
      <c r="L85" s="89">
        <v>4092.879377199999</v>
      </c>
      <c r="M85" s="90">
        <f>SUM(C85:L85)</f>
        <v>172226.74276389997</v>
      </c>
      <c r="N85" s="91"/>
    </row>
    <row r="86" spans="2:14" ht="24" x14ac:dyDescent="0.6">
      <c r="B86" s="81" t="s">
        <v>57</v>
      </c>
      <c r="C86" s="89">
        <v>13862.2821</v>
      </c>
      <c r="D86" s="89">
        <v>8385.5702746999996</v>
      </c>
      <c r="E86" s="89">
        <v>3453.1146600000002</v>
      </c>
      <c r="F86" s="89">
        <v>6290.3473346000001</v>
      </c>
      <c r="G86" s="89">
        <v>62.409640000000003</v>
      </c>
      <c r="H86" s="89">
        <v>786.37967000000003</v>
      </c>
      <c r="I86" s="89">
        <v>1655.53188</v>
      </c>
      <c r="J86" s="89">
        <v>52.193539599999987</v>
      </c>
      <c r="K86" s="89">
        <v>301.74481530000003</v>
      </c>
      <c r="L86" s="89">
        <v>344.03467659999995</v>
      </c>
      <c r="M86" s="90">
        <f>SUM(C86:L86)</f>
        <v>35193.608590800002</v>
      </c>
      <c r="N86" s="91"/>
    </row>
    <row r="87" spans="2:14" ht="24" x14ac:dyDescent="0.6">
      <c r="B87" s="81" t="s">
        <v>58</v>
      </c>
      <c r="C87" s="89">
        <v>19812.4877815</v>
      </c>
      <c r="D87" s="89">
        <v>11683.008572999999</v>
      </c>
      <c r="E87" s="89">
        <v>5218.0854499999996</v>
      </c>
      <c r="F87" s="89">
        <v>9281.2706756999996</v>
      </c>
      <c r="G87" s="89">
        <v>96.49006</v>
      </c>
      <c r="H87" s="89">
        <v>1720.04206</v>
      </c>
      <c r="I87" s="89">
        <v>2103.55906</v>
      </c>
      <c r="J87" s="89">
        <v>176.83474039999999</v>
      </c>
      <c r="K87" s="89">
        <v>286.64707200000009</v>
      </c>
      <c r="L87" s="89">
        <v>535.27273790000004</v>
      </c>
      <c r="M87" s="90">
        <f>SUM(C87:L87)</f>
        <v>50913.698210499992</v>
      </c>
      <c r="N87" s="91"/>
    </row>
    <row r="88" spans="2:14" ht="24" x14ac:dyDescent="0.6">
      <c r="B88" s="81" t="s">
        <v>59</v>
      </c>
      <c r="C88" s="89">
        <v>3741.1259399999999</v>
      </c>
      <c r="D88" s="89">
        <v>2199.6498700000002</v>
      </c>
      <c r="E88" s="89">
        <v>772.88589999999999</v>
      </c>
      <c r="F88" s="89">
        <v>2407.4453291</v>
      </c>
      <c r="G88" s="89">
        <v>10.959669999999999</v>
      </c>
      <c r="H88" s="89">
        <v>421.61457000000001</v>
      </c>
      <c r="I88" s="89">
        <v>234.73738</v>
      </c>
      <c r="J88" s="89">
        <v>22.768877100000001</v>
      </c>
      <c r="K88" s="89">
        <v>285.90038350000003</v>
      </c>
      <c r="L88" s="89">
        <v>23.202079300000001</v>
      </c>
      <c r="M88" s="90">
        <f>SUM(C88:L88)</f>
        <v>10120.289998999999</v>
      </c>
      <c r="N88" s="91"/>
    </row>
    <row r="89" spans="2:14" ht="24" x14ac:dyDescent="0.6">
      <c r="B89" s="81" t="s">
        <v>60</v>
      </c>
      <c r="C89" s="89">
        <v>7224.3065977999995</v>
      </c>
      <c r="D89" s="89">
        <v>3917.3785499999999</v>
      </c>
      <c r="E89" s="89">
        <v>1339.30132</v>
      </c>
      <c r="F89" s="89">
        <v>4722.4362606000004</v>
      </c>
      <c r="G89" s="89">
        <v>12.714259999999999</v>
      </c>
      <c r="H89" s="89">
        <v>400.84154000000001</v>
      </c>
      <c r="I89" s="89">
        <v>598.25865999999996</v>
      </c>
      <c r="J89" s="89">
        <v>37.313647000000003</v>
      </c>
      <c r="K89" s="89">
        <v>171.276015</v>
      </c>
      <c r="L89" s="89">
        <v>54.973743000000006</v>
      </c>
      <c r="M89" s="90">
        <f>SUM(C89:L89)</f>
        <v>18478.800593399999</v>
      </c>
      <c r="N89" s="91"/>
    </row>
    <row r="90" spans="2:14" ht="24" x14ac:dyDescent="0.6">
      <c r="B90" s="81" t="s">
        <v>37</v>
      </c>
      <c r="C90" s="90">
        <f>SUM(C83:C89)</f>
        <v>158381.6097835</v>
      </c>
      <c r="D90" s="90">
        <f t="shared" ref="D90:L90" si="7">SUM(D83:D89)</f>
        <v>69333.653260599996</v>
      </c>
      <c r="E90" s="90">
        <f t="shared" si="7"/>
        <v>40198.391609999999</v>
      </c>
      <c r="F90" s="90">
        <f t="shared" si="7"/>
        <v>54453.593138800003</v>
      </c>
      <c r="G90" s="90">
        <f t="shared" si="7"/>
        <v>5838.7068474999996</v>
      </c>
      <c r="H90" s="90">
        <f t="shared" si="7"/>
        <v>8302.901969999999</v>
      </c>
      <c r="I90" s="90">
        <f t="shared" si="7"/>
        <v>10474.86845</v>
      </c>
      <c r="J90" s="90">
        <f t="shared" si="7"/>
        <v>2845.1685677</v>
      </c>
      <c r="K90" s="90">
        <f t="shared" si="7"/>
        <v>4298.9806632000009</v>
      </c>
      <c r="L90" s="90">
        <f t="shared" si="7"/>
        <v>5773.0068853999992</v>
      </c>
      <c r="M90" s="90">
        <f>SUM(M83:M89)</f>
        <v>359900.8811767</v>
      </c>
      <c r="N90" s="91"/>
    </row>
    <row r="92" spans="2:14" x14ac:dyDescent="0.25">
      <c r="K92" s="18"/>
      <c r="M92" s="18"/>
      <c r="N92" s="18"/>
    </row>
    <row r="93" spans="2:14" x14ac:dyDescent="0.25">
      <c r="G93" s="92"/>
      <c r="K93" s="92"/>
      <c r="M93" s="92"/>
      <c r="N93" s="92"/>
    </row>
  </sheetData>
  <dataConsolidate/>
  <mergeCells count="20">
    <mergeCell ref="A52:B52"/>
    <mergeCell ref="K69:M69"/>
    <mergeCell ref="B70:L70"/>
    <mergeCell ref="B81:L81"/>
    <mergeCell ref="A27:B27"/>
    <mergeCell ref="J32:K32"/>
    <mergeCell ref="B33:J33"/>
    <mergeCell ref="A34:A35"/>
    <mergeCell ref="B34:B35"/>
    <mergeCell ref="C34:G34"/>
    <mergeCell ref="H34:K34"/>
    <mergeCell ref="A20:B20"/>
    <mergeCell ref="A25:B25"/>
    <mergeCell ref="A26:B26"/>
    <mergeCell ref="J2:K2"/>
    <mergeCell ref="A3:J3"/>
    <mergeCell ref="A4:A5"/>
    <mergeCell ref="B4:B5"/>
    <mergeCell ref="C4:G4"/>
    <mergeCell ref="H4:K4"/>
  </mergeCells>
  <printOptions horizontalCentered="1"/>
  <pageMargins left="0.25" right="0.25" top="0.75" bottom="0.75" header="0.3" footer="0.3"/>
  <pageSetup paperSize="9" scale="2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life  Bhadra</vt:lpstr>
      <vt:lpstr>'life  Bhadra'!Print_Area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Basant Bohara</dc:creator>
  <cp:lastModifiedBy>Basant Bohara</cp:lastModifiedBy>
  <dcterms:created xsi:type="dcterms:W3CDTF">2025-09-25T06:55:24Z</dcterms:created>
  <dcterms:modified xsi:type="dcterms:W3CDTF">2025-09-25T06:57:22Z</dcterms:modified>
</cp:coreProperties>
</file>