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Ashoj2082/"/>
    </mc:Choice>
  </mc:AlternateContent>
  <xr:revisionPtr revIDLastSave="10" documentId="8_{9299320E-F53A-4D5C-B181-2E7013C790FF}" xr6:coauthVersionLast="47" xr6:coauthVersionMax="47" xr10:uidLastSave="{ADBE1030-7ACC-476B-B3DD-2FA9374E7C41}"/>
  <bookViews>
    <workbookView xWindow="-120" yWindow="-120" windowWidth="29040" windowHeight="15720" xr2:uid="{3345A322-12D7-427E-9823-954235F563DA}"/>
  </bookViews>
  <sheets>
    <sheet name="life  Ashoj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J52" i="1"/>
  <c r="L90" i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M79" i="1" s="1"/>
  <c r="H52" i="1"/>
  <c r="G52" i="1"/>
  <c r="F52" i="1"/>
  <c r="E52" i="1"/>
  <c r="D52" i="1"/>
  <c r="C52" i="1"/>
  <c r="K50" i="1"/>
  <c r="K49" i="1"/>
  <c r="K46" i="1"/>
  <c r="K45" i="1"/>
  <c r="K44" i="1"/>
  <c r="K43" i="1"/>
  <c r="K42" i="1"/>
  <c r="K40" i="1"/>
  <c r="K39" i="1"/>
  <c r="K38" i="1"/>
  <c r="K37" i="1"/>
  <c r="H25" i="1"/>
  <c r="G25" i="1"/>
  <c r="F25" i="1"/>
  <c r="E25" i="1"/>
  <c r="D25" i="1"/>
  <c r="C25" i="1"/>
  <c r="J25" i="1"/>
  <c r="I25" i="1"/>
  <c r="H20" i="1"/>
  <c r="G20" i="1"/>
  <c r="F20" i="1"/>
  <c r="E20" i="1"/>
  <c r="D20" i="1"/>
  <c r="C20" i="1"/>
  <c r="J20" i="1"/>
  <c r="K41" i="1" l="1"/>
  <c r="C27" i="1"/>
  <c r="I52" i="1"/>
  <c r="G27" i="1"/>
  <c r="D27" i="1"/>
  <c r="M90" i="1"/>
  <c r="E27" i="1"/>
  <c r="F27" i="1"/>
  <c r="K47" i="1"/>
  <c r="K20" i="1"/>
  <c r="J27" i="1"/>
  <c r="I20" i="1"/>
  <c r="I27" i="1" s="1"/>
  <c r="H27" i="1"/>
  <c r="K25" i="1"/>
  <c r="K36" i="1"/>
  <c r="K52" i="1" l="1"/>
  <c r="K27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<sst xmlns="http://schemas.openxmlformats.org/spreadsheetml/2006/main" count="117" uniqueCount="64">
  <si>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</si>
  <si>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</si>
  <si>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</si>
  <si>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</si>
  <si>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</si>
  <si>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असोज महिनाको</t>
  </si>
  <si>
    <t xml:space="preserve">असोज मसान्तसम्मको (प्रथम त्रैमासिकमा) 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</si>
  <si>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</si>
  <si>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</si>
  <si>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</si>
  <si>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</si>
  <si>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</si>
  <si>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</si>
  <si>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</si>
  <si>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</si>
  <si>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</si>
  <si>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</si>
  <si>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</si>
  <si>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</si>
  <si>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</si>
  <si>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</si>
  <si>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</si>
  <si>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</si>
  <si>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</si>
  <si>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</si>
  <si>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</si>
  <si>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</si>
  <si>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</si>
  <si>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</si>
  <si>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</si>
  <si>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</si>
  <si>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</si>
  <si>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</si>
  <si>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</si>
  <si>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</si>
  <si>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</si>
  <si>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</si>
  <si>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</si>
  <si>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</si>
  <si>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</si>
  <si>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</si>
  <si>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</si>
  <si>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असोज मसान्तसम्ममा (प्रथम त्रैमासिकमा)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</si>
  <si>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</si>
  <si>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</si>
  <si>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</si>
  <si>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</si>
  <si>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</si>
  <si>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</si>
  <si>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</si>
  <si>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</si>
  <si>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</si>
  <si>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</si>
  <si>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</si>
  <si>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</si>
  <si>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</si>
  <si>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</si>
  <si>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</si>
  <si>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</si>
  <si>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</si>
  <si>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जीवन बीमा ब्यवसाय गर्ने बीमकहरुले असोज मसान्तसम्ममा (प्रथम त्रैमासिकमा) 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</si>
  <si>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</si>
  <si>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</si>
  <si>
    <t>सुदूरपश्चिम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</si>
</sst>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0" fontId="0" fillId="5" borderId="0" xfId="0" applyFill="1"/>
    <xf numFmtId="0" fontId="10" fillId="6" borderId="3" xfId="0" applyFont="1" applyFill="1" applyBorder="1" applyAlignment="1">
      <alignment horizontal="center" vertical="center"/>
    </xf>
    <xf numFmtId="43" fontId="6" fillId="6" borderId="3" xfId="3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43" fontId="11" fillId="7" borderId="3" xfId="3" applyFont="1" applyFill="1" applyBorder="1" applyAlignment="1">
      <alignment horizontal="center" vertical="center"/>
    </xf>
    <xf numFmtId="164" fontId="11" fillId="7" borderId="3" xfId="3" applyNumberFormat="1" applyFont="1" applyFill="1" applyBorder="1" applyAlignment="1">
      <alignment horizontal="center" vertical="center"/>
    </xf>
    <xf numFmtId="43" fontId="11" fillId="7" borderId="3" xfId="3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43" fontId="6" fillId="8" borderId="3" xfId="3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0" fontId="15" fillId="0" borderId="0" xfId="0" applyFont="1"/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43" fontId="7" fillId="0" borderId="0" xfId="0" applyNumberFormat="1" applyFont="1"/>
    <xf numFmtId="43" fontId="0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9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19" fillId="0" borderId="0" xfId="0" applyFont="1"/>
    <xf numFmtId="43" fontId="11" fillId="0" borderId="3" xfId="3" applyFont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43" fontId="6" fillId="0" borderId="0" xfId="3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/>
  </cellXfs>
  <cellStyles count="4">
    <cellStyle name="Calculation" xfId="2" builtinId="22"/>
    <cellStyle name="Comma" xfId="1" builtinId="3"/>
    <cellStyle name="Comma 2 2" xfId="3" xr:uid="{F1190DA7-62C5-4070-95FE-CCF05BF2D5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6BD14E-9A05-410C-90A0-D6387F3D5E14}"/>
            </a:ext>
          </a:extLst>
        </xdr:cNvPr>
        <xdr:cNvCxnSpPr/>
      </xdr:nvCxnSpPr>
      <xdr:spPr>
        <a:xfrm>
          <a:off x="7905750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F88BD74-7A6B-41A2-ADD0-2835292A228E}"/>
            </a:ext>
          </a:extLst>
        </xdr:cNvPr>
        <xdr:cNvCxnSpPr/>
      </xdr:nvCxnSpPr>
      <xdr:spPr>
        <a:xfrm flipH="1">
          <a:off x="7905750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285749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3484C-8D92-415C-BA8C-2084A277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798" y="116572"/>
          <a:ext cx="2790477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397150</xdr:colOff>
      <xdr:row>30</xdr:row>
      <xdr:rowOff>59199</xdr:rowOff>
    </xdr:from>
    <xdr:to>
      <xdr:col>6</xdr:col>
      <xdr:colOff>387685</xdr:colOff>
      <xdr:row>32</xdr:row>
      <xdr:rowOff>31853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2931FDD-8CC1-460E-8AB2-49919467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00" y="9860424"/>
          <a:ext cx="2495610" cy="572729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738189</xdr:colOff>
      <xdr:row>65</xdr:row>
      <xdr:rowOff>169334</xdr:rowOff>
    </xdr:from>
    <xdr:to>
      <xdr:col>7</xdr:col>
      <xdr:colOff>791999</xdr:colOff>
      <xdr:row>69</xdr:row>
      <xdr:rowOff>17456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2DB649-3F6D-4413-A777-DD892D1D8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939" y="20371859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5F7F-C00F-41CD-8CEE-EF4C67726EE6}">
  <sheetPr>
    <pageSetUpPr fitToPage="1"/>
  </sheetPr>
  <dimension ref="A1:AO93"/>
  <sheetViews>
    <sheetView tabSelected="1" view="pageBreakPreview" zoomScale="90" zoomScaleNormal="85" zoomScaleSheetLayoutView="90" workbookViewId="0">
      <pane xSplit="2" topLeftCell="C1" activePane="topRight" state="frozen"/>
      <selection pane="topRight" activeCell="H20" sqref="H20"/>
    </sheetView>
  </sheetViews>
  <sheetFormatPr defaultRowHeight="15" x14ac:dyDescent="0.25"/>
  <cols>
    <col min="1" max="1" width="5.7109375" bestFit="1" customWidth="1"/>
    <col min="2" max="3" width="18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22" bestFit="1" customWidth="1"/>
    <col min="14" max="14" width="22" customWidth="1"/>
  </cols>
  <sheetData>
    <row r="1" spans="1:41" ht="30" customHeight="1" x14ac:dyDescent="0.25"/>
    <row r="2" spans="1:41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41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41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41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41" ht="24" x14ac:dyDescent="0.6">
      <c r="A6" s="12">
        <v>1</v>
      </c>
      <c r="B6" s="13" t="s">
        <v>15</v>
      </c>
      <c r="C6" s="14">
        <v>609.46572000000003</v>
      </c>
      <c r="D6" s="14">
        <v>3909.9598939999996</v>
      </c>
      <c r="E6" s="14">
        <v>4519.4256139999998</v>
      </c>
      <c r="F6" s="15">
        <v>490</v>
      </c>
      <c r="G6" s="14">
        <v>5316.6228099999998</v>
      </c>
      <c r="H6" s="16">
        <v>593229</v>
      </c>
      <c r="I6" s="17">
        <v>4546.2746200000001</v>
      </c>
      <c r="J6" s="17">
        <v>40776.605569599997</v>
      </c>
      <c r="K6" s="17">
        <v>45322.880189599993</v>
      </c>
    </row>
    <row r="7" spans="1:41" ht="24" x14ac:dyDescent="0.6">
      <c r="A7" s="12">
        <v>2</v>
      </c>
      <c r="B7" s="13" t="s">
        <v>16</v>
      </c>
      <c r="C7" s="14">
        <v>3898.9459182000005</v>
      </c>
      <c r="D7" s="14">
        <v>13121.067714100001</v>
      </c>
      <c r="E7" s="14">
        <v>17020.013632299997</v>
      </c>
      <c r="F7" s="15">
        <v>32402</v>
      </c>
      <c r="G7" s="14">
        <v>79929.957049999997</v>
      </c>
      <c r="H7" s="16">
        <v>1358798</v>
      </c>
      <c r="I7" s="17">
        <v>13169.048658600001</v>
      </c>
      <c r="J7" s="17">
        <v>43678.638387800005</v>
      </c>
      <c r="K7" s="17">
        <v>56847.687046400009</v>
      </c>
    </row>
    <row r="8" spans="1:41" ht="24" x14ac:dyDescent="0.6">
      <c r="A8" s="12">
        <v>3</v>
      </c>
      <c r="B8" s="13" t="s">
        <v>17</v>
      </c>
      <c r="C8" s="14">
        <v>8606.3551535000006</v>
      </c>
      <c r="D8" s="14">
        <v>29111.03892810001</v>
      </c>
      <c r="E8" s="14">
        <v>37717.39408160001</v>
      </c>
      <c r="F8" s="15">
        <v>85722</v>
      </c>
      <c r="G8" s="14">
        <v>117853.53363999999</v>
      </c>
      <c r="H8" s="16">
        <v>1674681</v>
      </c>
      <c r="I8" s="17">
        <v>27079.739947499998</v>
      </c>
      <c r="J8" s="17">
        <v>107470.55195780005</v>
      </c>
      <c r="K8" s="17">
        <v>134550.29190530005</v>
      </c>
    </row>
    <row r="9" spans="1:41" ht="24" x14ac:dyDescent="0.6">
      <c r="A9" s="12">
        <v>4</v>
      </c>
      <c r="B9" s="13" t="s">
        <v>18</v>
      </c>
      <c r="C9" s="14">
        <v>2024.6200200000001</v>
      </c>
      <c r="D9" s="14">
        <v>13867.3441</v>
      </c>
      <c r="E9" s="14">
        <v>15891.964120000001</v>
      </c>
      <c r="F9" s="15">
        <v>4138</v>
      </c>
      <c r="G9" s="14">
        <v>19840.755000000001</v>
      </c>
      <c r="H9" s="16">
        <v>692801</v>
      </c>
      <c r="I9" s="17">
        <v>6794.8413700000001</v>
      </c>
      <c r="J9" s="17">
        <v>43040.049070000001</v>
      </c>
      <c r="K9" s="17">
        <v>49834.890440000003</v>
      </c>
    </row>
    <row r="10" spans="1:41" ht="24" x14ac:dyDescent="0.6">
      <c r="A10" s="12">
        <v>5</v>
      </c>
      <c r="B10" s="13" t="s">
        <v>19</v>
      </c>
      <c r="C10" s="14">
        <v>1213.5983480000002</v>
      </c>
      <c r="D10" s="14">
        <v>4879.3966879</v>
      </c>
      <c r="E10" s="14">
        <v>6092.9950358999977</v>
      </c>
      <c r="F10" s="15">
        <v>47402</v>
      </c>
      <c r="G10" s="14">
        <v>60147.853183500003</v>
      </c>
      <c r="H10" s="16">
        <v>696375</v>
      </c>
      <c r="I10" s="17">
        <v>3776.831796800001</v>
      </c>
      <c r="J10" s="17">
        <v>12865.805096299999</v>
      </c>
      <c r="K10" s="17">
        <v>16642.6368931</v>
      </c>
    </row>
    <row r="11" spans="1:41" ht="24" x14ac:dyDescent="0.6">
      <c r="A11" s="12">
        <v>6</v>
      </c>
      <c r="B11" s="13" t="s">
        <v>20</v>
      </c>
      <c r="C11" s="14">
        <v>1868.98143</v>
      </c>
      <c r="D11" s="14">
        <v>5984.5715799999998</v>
      </c>
      <c r="E11" s="14">
        <v>7853.5530099999996</v>
      </c>
      <c r="F11" s="15">
        <v>30820</v>
      </c>
      <c r="G11" s="14">
        <v>45913.68</v>
      </c>
      <c r="H11" s="16">
        <v>591974</v>
      </c>
      <c r="I11" s="17">
        <v>4579.2578300000005</v>
      </c>
      <c r="J11" s="17">
        <v>18117.220880000001</v>
      </c>
      <c r="K11" s="17">
        <v>22696.478710000003</v>
      </c>
    </row>
    <row r="12" spans="1:41" ht="24" x14ac:dyDescent="0.6">
      <c r="A12" s="12">
        <v>7</v>
      </c>
      <c r="B12" s="13" t="s">
        <v>21</v>
      </c>
      <c r="C12" s="14">
        <v>1372.18532</v>
      </c>
      <c r="D12" s="14">
        <v>2923.7514667999994</v>
      </c>
      <c r="E12" s="14">
        <v>4295.9367867999999</v>
      </c>
      <c r="F12" s="15">
        <v>16970</v>
      </c>
      <c r="G12" s="14">
        <v>38576.992389999999</v>
      </c>
      <c r="H12" s="16">
        <v>512581</v>
      </c>
      <c r="I12" s="17">
        <v>4247.3156297999994</v>
      </c>
      <c r="J12" s="17">
        <v>10907.3902177</v>
      </c>
      <c r="K12" s="17">
        <v>15154.705847499999</v>
      </c>
    </row>
    <row r="13" spans="1:41" s="20" customFormat="1" ht="24" x14ac:dyDescent="0.6">
      <c r="A13" s="12">
        <v>8</v>
      </c>
      <c r="B13" s="13" t="s">
        <v>22</v>
      </c>
      <c r="C13" s="19">
        <v>904.56840260000035</v>
      </c>
      <c r="D13" s="14">
        <v>2601.51593</v>
      </c>
      <c r="E13" s="14">
        <v>3506.0843325999986</v>
      </c>
      <c r="F13" s="15">
        <v>11306</v>
      </c>
      <c r="G13" s="19">
        <v>19127.738229999999</v>
      </c>
      <c r="H13" s="16">
        <v>246566</v>
      </c>
      <c r="I13" s="17">
        <v>1974.1108397000003</v>
      </c>
      <c r="J13" s="17">
        <v>7598.4829499999996</v>
      </c>
      <c r="K13" s="17">
        <v>9572.5937897000003</v>
      </c>
      <c r="L13"/>
      <c r="M13"/>
      <c r="N1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</row>
    <row r="14" spans="1:41" ht="24" x14ac:dyDescent="0.6">
      <c r="A14" s="12">
        <v>9</v>
      </c>
      <c r="B14" s="13" t="s">
        <v>23</v>
      </c>
      <c r="C14" s="19">
        <v>1187.1394493999999</v>
      </c>
      <c r="D14" s="14">
        <v>3238.3384337000002</v>
      </c>
      <c r="E14" s="14">
        <v>4425.4778831000003</v>
      </c>
      <c r="F14" s="15">
        <v>24663</v>
      </c>
      <c r="G14" s="19">
        <v>44641.658459999999</v>
      </c>
      <c r="H14" s="16">
        <v>2432285</v>
      </c>
      <c r="I14" s="17">
        <v>4087.0472677999996</v>
      </c>
      <c r="J14" s="17">
        <v>10479.2846137</v>
      </c>
      <c r="K14" s="17">
        <v>14566.331881499998</v>
      </c>
    </row>
    <row r="15" spans="1:41" ht="21.75" customHeight="1" x14ac:dyDescent="0.6">
      <c r="A15" s="12">
        <v>10</v>
      </c>
      <c r="B15" s="13" t="s">
        <v>24</v>
      </c>
      <c r="C15" s="14">
        <v>1553.9696769</v>
      </c>
      <c r="D15" s="14">
        <v>5218.3193499999998</v>
      </c>
      <c r="E15" s="14">
        <v>6772.2890269000009</v>
      </c>
      <c r="F15" s="15">
        <v>44388</v>
      </c>
      <c r="G15" s="14">
        <v>128779.3600002</v>
      </c>
      <c r="H15" s="16">
        <v>823015</v>
      </c>
      <c r="I15" s="17">
        <v>5982.2243896</v>
      </c>
      <c r="J15" s="17">
        <v>15803.98122</v>
      </c>
      <c r="K15" s="17">
        <v>21786.205609600001</v>
      </c>
    </row>
    <row r="16" spans="1:41" ht="24" x14ac:dyDescent="0.6">
      <c r="A16" s="12">
        <v>11</v>
      </c>
      <c r="B16" s="13" t="s">
        <v>25</v>
      </c>
      <c r="C16" s="14">
        <v>1979.165712</v>
      </c>
      <c r="D16" s="14">
        <v>6678.422595</v>
      </c>
      <c r="E16" s="14">
        <v>8657.588307</v>
      </c>
      <c r="F16" s="15">
        <v>16831</v>
      </c>
      <c r="G16" s="14">
        <v>51846.395409999997</v>
      </c>
      <c r="H16" s="16">
        <v>661829</v>
      </c>
      <c r="I16" s="17">
        <v>6132.8494467</v>
      </c>
      <c r="J16" s="17">
        <v>22677.550555000002</v>
      </c>
      <c r="K16" s="17">
        <v>28810.4000017</v>
      </c>
    </row>
    <row r="17" spans="1:14" ht="24" x14ac:dyDescent="0.6">
      <c r="A17" s="12">
        <v>12</v>
      </c>
      <c r="B17" s="13" t="s">
        <v>26</v>
      </c>
      <c r="C17" s="14">
        <v>1847.35113</v>
      </c>
      <c r="D17" s="14">
        <v>4250.3030500000004</v>
      </c>
      <c r="E17" s="14">
        <v>6097.6541800000005</v>
      </c>
      <c r="F17" s="15">
        <v>89288</v>
      </c>
      <c r="G17" s="14">
        <v>321586.59221999999</v>
      </c>
      <c r="H17" s="16">
        <v>491490</v>
      </c>
      <c r="I17" s="17">
        <v>4368.1958100000002</v>
      </c>
      <c r="J17" s="17">
        <v>13772.079630000002</v>
      </c>
      <c r="K17" s="17">
        <v>18140.275440000001</v>
      </c>
    </row>
    <row r="18" spans="1:14" ht="24" x14ac:dyDescent="0.6">
      <c r="A18" s="12">
        <v>13</v>
      </c>
      <c r="B18" s="13" t="s">
        <v>27</v>
      </c>
      <c r="C18" s="14">
        <v>1699.55675</v>
      </c>
      <c r="D18" s="14">
        <v>10938.55118</v>
      </c>
      <c r="E18" s="14">
        <v>12638.10793</v>
      </c>
      <c r="F18" s="15">
        <v>3337</v>
      </c>
      <c r="G18" s="14">
        <v>23413.24</v>
      </c>
      <c r="H18" s="16">
        <v>417845</v>
      </c>
      <c r="I18" s="17">
        <v>5466.4173199999996</v>
      </c>
      <c r="J18" s="17">
        <v>38895.352350000001</v>
      </c>
      <c r="K18" s="17">
        <v>44361.769670000001</v>
      </c>
    </row>
    <row r="19" spans="1:14" ht="24" x14ac:dyDescent="0.6">
      <c r="A19" s="12">
        <v>14</v>
      </c>
      <c r="B19" s="13" t="s">
        <v>28</v>
      </c>
      <c r="C19" s="14">
        <v>1232.5634833000001</v>
      </c>
      <c r="D19" s="14">
        <v>3075.0557777999998</v>
      </c>
      <c r="E19" s="14">
        <v>4307.6192611000006</v>
      </c>
      <c r="F19" s="15">
        <v>6771</v>
      </c>
      <c r="G19" s="14">
        <v>19725.958999999999</v>
      </c>
      <c r="H19" s="16">
        <v>244804</v>
      </c>
      <c r="I19" s="17">
        <v>3205.8185429</v>
      </c>
      <c r="J19" s="17">
        <v>10800.401554599999</v>
      </c>
      <c r="K19" s="17">
        <v>14006.2200975</v>
      </c>
    </row>
    <row r="20" spans="1:14" ht="24" x14ac:dyDescent="0.25">
      <c r="A20" s="21" t="s">
        <v>29</v>
      </c>
      <c r="B20" s="21"/>
      <c r="C20" s="22">
        <f t="shared" ref="C20:K20" si="0">SUM(C6:C19)</f>
        <v>29998.466513900006</v>
      </c>
      <c r="D20" s="22">
        <f t="shared" si="0"/>
        <v>109797.63668739999</v>
      </c>
      <c r="E20" s="22">
        <f t="shared" si="0"/>
        <v>139796.10320130002</v>
      </c>
      <c r="F20" s="23">
        <f t="shared" si="0"/>
        <v>414528</v>
      </c>
      <c r="G20" s="22">
        <f t="shared" si="0"/>
        <v>976700.33739370003</v>
      </c>
      <c r="H20" s="23">
        <f t="shared" si="0"/>
        <v>11438273</v>
      </c>
      <c r="I20" s="22">
        <f t="shared" si="0"/>
        <v>95409.973469399993</v>
      </c>
      <c r="J20" s="22">
        <f t="shared" si="0"/>
        <v>396883.39405250002</v>
      </c>
      <c r="K20" s="22">
        <f t="shared" si="0"/>
        <v>492293.3675219001</v>
      </c>
    </row>
    <row r="21" spans="1:14" ht="24" x14ac:dyDescent="0.6">
      <c r="A21" s="24" t="s">
        <v>3</v>
      </c>
      <c r="B21" s="24" t="s">
        <v>30</v>
      </c>
      <c r="C21" s="25"/>
      <c r="D21" s="25"/>
      <c r="E21" s="25"/>
      <c r="F21" s="25"/>
      <c r="G21" s="25"/>
      <c r="H21" s="26"/>
      <c r="I21" s="27"/>
      <c r="J21" s="27"/>
      <c r="K21" s="27"/>
    </row>
    <row r="22" spans="1:14" ht="24" x14ac:dyDescent="0.6">
      <c r="A22" s="12">
        <v>1</v>
      </c>
      <c r="B22" s="13" t="s">
        <v>31</v>
      </c>
      <c r="C22" s="14">
        <v>315.8154012</v>
      </c>
      <c r="D22" s="14">
        <v>14.021430000000001</v>
      </c>
      <c r="E22" s="14">
        <v>329.83683120000001</v>
      </c>
      <c r="F22" s="15">
        <v>134156</v>
      </c>
      <c r="G22" s="14">
        <v>77091.766659999994</v>
      </c>
      <c r="H22" s="15">
        <v>1313530</v>
      </c>
      <c r="I22" s="17">
        <v>850.28846980000003</v>
      </c>
      <c r="J22" s="17">
        <v>42.619260000000004</v>
      </c>
      <c r="K22" s="17">
        <v>892.90772980000008</v>
      </c>
    </row>
    <row r="23" spans="1:14" ht="24" x14ac:dyDescent="0.6">
      <c r="A23" s="12">
        <v>2</v>
      </c>
      <c r="B23" s="13" t="s">
        <v>32</v>
      </c>
      <c r="C23" s="14">
        <v>282.57481000000001</v>
      </c>
      <c r="D23" s="14">
        <v>16.017579999999999</v>
      </c>
      <c r="E23" s="14">
        <v>298.59239000000002</v>
      </c>
      <c r="F23" s="15">
        <v>24430</v>
      </c>
      <c r="G23" s="14">
        <v>32390.703668000002</v>
      </c>
      <c r="H23" s="15">
        <v>458632</v>
      </c>
      <c r="I23" s="17">
        <v>808.93905999999993</v>
      </c>
      <c r="J23" s="17">
        <v>53.168559999999999</v>
      </c>
      <c r="K23" s="17">
        <v>862.10761999999988</v>
      </c>
    </row>
    <row r="24" spans="1:14" ht="24" x14ac:dyDescent="0.6">
      <c r="A24" s="12">
        <v>3</v>
      </c>
      <c r="B24" s="13" t="s">
        <v>33</v>
      </c>
      <c r="C24" s="14">
        <v>255.79641000000001</v>
      </c>
      <c r="D24" s="14">
        <v>25.80012</v>
      </c>
      <c r="E24" s="14">
        <v>281.59652999999997</v>
      </c>
      <c r="F24" s="15">
        <v>58279</v>
      </c>
      <c r="G24" s="14">
        <v>56919.311229999999</v>
      </c>
      <c r="H24" s="15">
        <v>243258</v>
      </c>
      <c r="I24" s="17">
        <v>640.83473000000004</v>
      </c>
      <c r="J24" s="17">
        <v>79.085679999999996</v>
      </c>
      <c r="K24" s="17">
        <v>719.92041000000006</v>
      </c>
    </row>
    <row r="25" spans="1:14" ht="24" x14ac:dyDescent="0.6">
      <c r="A25" s="28" t="s">
        <v>34</v>
      </c>
      <c r="B25" s="28"/>
      <c r="C25" s="22">
        <f t="shared" ref="C25:K25" si="1">SUM(C22:C24)</f>
        <v>854.1866212000001</v>
      </c>
      <c r="D25" s="22">
        <f t="shared" si="1"/>
        <v>55.839129999999997</v>
      </c>
      <c r="E25" s="22">
        <f t="shared" si="1"/>
        <v>910.02575120000006</v>
      </c>
      <c r="F25" s="23">
        <f t="shared" si="1"/>
        <v>216865</v>
      </c>
      <c r="G25" s="22">
        <f t="shared" si="1"/>
        <v>166401.78155799999</v>
      </c>
      <c r="H25" s="22">
        <f t="shared" si="1"/>
        <v>2015420</v>
      </c>
      <c r="I25" s="22">
        <f t="shared" si="1"/>
        <v>2300.0622598</v>
      </c>
      <c r="J25" s="22">
        <f t="shared" si="1"/>
        <v>174.87350000000001</v>
      </c>
      <c r="K25" s="22">
        <f t="shared" si="1"/>
        <v>2474.9357598000001</v>
      </c>
    </row>
    <row r="26" spans="1:14" ht="24" x14ac:dyDescent="0.6">
      <c r="A26" s="29" t="s">
        <v>35</v>
      </c>
      <c r="B26" s="29"/>
      <c r="C26" s="30">
        <v>3066.5564280000003</v>
      </c>
      <c r="D26" s="30">
        <v>0</v>
      </c>
      <c r="E26" s="30">
        <v>3066.5564280000003</v>
      </c>
      <c r="F26" s="31">
        <v>70803</v>
      </c>
      <c r="G26" s="30">
        <v>816240</v>
      </c>
      <c r="H26" s="31">
        <v>2455442</v>
      </c>
      <c r="I26" s="32">
        <v>8905.2632754999995</v>
      </c>
      <c r="J26" s="32">
        <v>0</v>
      </c>
      <c r="K26" s="32">
        <v>8905.2632754999995</v>
      </c>
    </row>
    <row r="27" spans="1:14" ht="24" x14ac:dyDescent="0.6">
      <c r="A27" s="33" t="s">
        <v>36</v>
      </c>
      <c r="B27" s="34"/>
      <c r="C27" s="35">
        <f>C20+C25+C26</f>
        <v>33919.209563100005</v>
      </c>
      <c r="D27" s="35">
        <f t="shared" ref="D27:J27" si="2">D20+D25+D26</f>
        <v>109853.47581739999</v>
      </c>
      <c r="E27" s="35">
        <f t="shared" si="2"/>
        <v>143772.68538050004</v>
      </c>
      <c r="F27" s="36">
        <f t="shared" si="2"/>
        <v>702196</v>
      </c>
      <c r="G27" s="35">
        <f>G20+G25+G26</f>
        <v>1959342.1189516999</v>
      </c>
      <c r="H27" s="36">
        <f>H20+H25+H26</f>
        <v>15909135</v>
      </c>
      <c r="I27" s="35">
        <f>I20+I25+I26</f>
        <v>106615.29900469999</v>
      </c>
      <c r="J27" s="35">
        <f t="shared" si="2"/>
        <v>397058.26755250001</v>
      </c>
      <c r="K27" s="35">
        <f>K20+K25+K26</f>
        <v>503673.5665572001</v>
      </c>
    </row>
    <row r="28" spans="1:14" ht="28.5" x14ac:dyDescent="0.7">
      <c r="A28" s="37"/>
      <c r="C28" s="38"/>
      <c r="D28" s="38"/>
      <c r="E28" s="39"/>
      <c r="F28" s="40"/>
      <c r="G28" s="41"/>
      <c r="I28" s="42"/>
      <c r="J28" s="42"/>
      <c r="K28" s="42"/>
      <c r="L28" s="42"/>
      <c r="M28" s="42"/>
      <c r="N28" s="42"/>
    </row>
    <row r="29" spans="1:14" ht="18" x14ac:dyDescent="0.45">
      <c r="C29" s="40"/>
      <c r="D29" s="40"/>
      <c r="E29" s="43"/>
      <c r="F29" s="40"/>
      <c r="G29" s="41"/>
      <c r="I29" s="42"/>
      <c r="J29" s="42"/>
      <c r="K29" s="44"/>
      <c r="L29" s="42"/>
      <c r="M29" s="42"/>
      <c r="N29" s="42"/>
    </row>
    <row r="30" spans="1:14" ht="18" x14ac:dyDescent="0.45">
      <c r="B30" s="45"/>
      <c r="C30" s="40"/>
      <c r="D30" s="40"/>
      <c r="E30" s="40"/>
      <c r="F30" s="40"/>
      <c r="G30" s="40"/>
      <c r="H30" s="40"/>
      <c r="I30" s="42"/>
      <c r="J30" s="42"/>
      <c r="K30" s="42"/>
      <c r="L30" s="42"/>
      <c r="M30" s="42"/>
      <c r="N30" s="42"/>
    </row>
    <row r="31" spans="1:14" s="46" customFormat="1" ht="19.5" customHeight="1" x14ac:dyDescent="0.2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46" customFormat="1" ht="27.75" customHeight="1" x14ac:dyDescent="0.45">
      <c r="B32" s="47"/>
      <c r="C32" s="47"/>
      <c r="D32" s="48"/>
      <c r="E32" s="47"/>
      <c r="F32" s="47"/>
      <c r="H32" s="47"/>
      <c r="I32" s="49"/>
      <c r="J32" s="50" t="s">
        <v>0</v>
      </c>
      <c r="K32" s="50"/>
      <c r="L32" s="51"/>
      <c r="M32" s="52"/>
      <c r="N32" s="52"/>
    </row>
    <row r="33" spans="1:14" s="46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  <c r="N33" s="2"/>
    </row>
    <row r="34" spans="1:14" s="46" customFormat="1" ht="24" x14ac:dyDescent="0.25">
      <c r="A34" s="6" t="s">
        <v>3</v>
      </c>
      <c r="B34" s="53" t="s">
        <v>4</v>
      </c>
      <c r="C34" s="54" t="s">
        <v>5</v>
      </c>
      <c r="D34" s="55"/>
      <c r="E34" s="55"/>
      <c r="F34" s="55"/>
      <c r="G34" s="56"/>
      <c r="H34" s="54" t="s">
        <v>6</v>
      </c>
      <c r="I34" s="55"/>
      <c r="J34" s="55"/>
      <c r="K34" s="56"/>
    </row>
    <row r="35" spans="1:14" s="46" customFormat="1" ht="63.75" customHeight="1" x14ac:dyDescent="0.25">
      <c r="A35" s="6"/>
      <c r="B35" s="53"/>
      <c r="C35" s="57" t="s">
        <v>7</v>
      </c>
      <c r="D35" s="57" t="s">
        <v>8</v>
      </c>
      <c r="E35" s="57" t="s">
        <v>39</v>
      </c>
      <c r="F35" s="57" t="s">
        <v>10</v>
      </c>
      <c r="G35" s="57" t="s">
        <v>11</v>
      </c>
      <c r="H35" s="57" t="s">
        <v>12</v>
      </c>
      <c r="I35" s="57" t="s">
        <v>7</v>
      </c>
      <c r="J35" s="57" t="s">
        <v>8</v>
      </c>
      <c r="K35" s="57" t="s">
        <v>40</v>
      </c>
    </row>
    <row r="36" spans="1:14" s="46" customFormat="1" ht="24" x14ac:dyDescent="0.6">
      <c r="A36" s="12">
        <v>1</v>
      </c>
      <c r="B36" s="13" t="s">
        <v>16</v>
      </c>
      <c r="C36" s="17">
        <v>776.99653819999992</v>
      </c>
      <c r="D36" s="17">
        <v>0</v>
      </c>
      <c r="E36" s="17">
        <v>776.99653819999992</v>
      </c>
      <c r="F36" s="17">
        <v>29558</v>
      </c>
      <c r="G36" s="17">
        <v>54669.573539999998</v>
      </c>
      <c r="H36" s="17">
        <v>841943</v>
      </c>
      <c r="I36" s="58">
        <v>1811.8558485999997</v>
      </c>
      <c r="J36" s="58">
        <v>0</v>
      </c>
      <c r="K36" s="58">
        <f>I36+J36</f>
        <v>1811.8558485999997</v>
      </c>
      <c r="L36" s="59"/>
      <c r="M36" s="59"/>
      <c r="N36" s="59"/>
    </row>
    <row r="37" spans="1:14" s="46" customFormat="1" ht="24" x14ac:dyDescent="0.6">
      <c r="A37" s="12">
        <v>2</v>
      </c>
      <c r="B37" s="13" t="s">
        <v>17</v>
      </c>
      <c r="C37" s="17">
        <v>152.13602349999999</v>
      </c>
      <c r="D37" s="17">
        <v>3.87493</v>
      </c>
      <c r="E37" s="17">
        <v>156.0109535</v>
      </c>
      <c r="F37" s="17">
        <v>78173</v>
      </c>
      <c r="G37" s="17">
        <v>73723.203640000007</v>
      </c>
      <c r="H37" s="17">
        <v>667158</v>
      </c>
      <c r="I37" s="58">
        <v>409.49611749999997</v>
      </c>
      <c r="J37" s="58">
        <v>9.3846600000000002</v>
      </c>
      <c r="K37" s="58">
        <f t="shared" ref="K37:K51" si="3">I37+J37</f>
        <v>418.88077749999997</v>
      </c>
      <c r="L37" s="59"/>
      <c r="M37" s="59"/>
      <c r="N37" s="59"/>
    </row>
    <row r="38" spans="1:14" s="46" customFormat="1" ht="24" x14ac:dyDescent="0.6">
      <c r="A38" s="12">
        <v>3</v>
      </c>
      <c r="B38" s="13" t="s">
        <v>18</v>
      </c>
      <c r="C38" s="17">
        <v>0.29359000000000002</v>
      </c>
      <c r="D38" s="17">
        <v>0</v>
      </c>
      <c r="E38" s="17">
        <v>0.29359000000000002</v>
      </c>
      <c r="F38" s="17">
        <v>58</v>
      </c>
      <c r="G38" s="17">
        <v>43.005000000000003</v>
      </c>
      <c r="H38" s="17">
        <v>989</v>
      </c>
      <c r="I38" s="58">
        <v>0.70065</v>
      </c>
      <c r="J38" s="58">
        <v>0</v>
      </c>
      <c r="K38" s="58">
        <f t="shared" si="3"/>
        <v>0.70065</v>
      </c>
      <c r="L38" s="59"/>
      <c r="M38" s="59"/>
      <c r="N38" s="59"/>
    </row>
    <row r="39" spans="1:14" s="46" customFormat="1" ht="24" x14ac:dyDescent="0.6">
      <c r="A39" s="12">
        <v>4</v>
      </c>
      <c r="B39" s="13" t="s">
        <v>19</v>
      </c>
      <c r="C39" s="17">
        <v>93.947448099999988</v>
      </c>
      <c r="D39" s="17">
        <v>0</v>
      </c>
      <c r="E39" s="17">
        <v>93.947448099999988</v>
      </c>
      <c r="F39" s="17">
        <v>17276</v>
      </c>
      <c r="G39" s="17">
        <v>17599.094160699999</v>
      </c>
      <c r="H39" s="17">
        <v>246243</v>
      </c>
      <c r="I39" s="58">
        <v>268.85484879999996</v>
      </c>
      <c r="J39" s="58">
        <v>0</v>
      </c>
      <c r="K39" s="58">
        <f t="shared" si="3"/>
        <v>268.85484879999996</v>
      </c>
      <c r="L39" s="59"/>
      <c r="M39" s="59"/>
      <c r="N39" s="59"/>
    </row>
    <row r="40" spans="1:14" s="46" customFormat="1" ht="24" x14ac:dyDescent="0.6">
      <c r="A40" s="12">
        <v>5</v>
      </c>
      <c r="B40" s="13" t="s">
        <v>20</v>
      </c>
      <c r="C40" s="17">
        <v>1.0059999999999999E-2</v>
      </c>
      <c r="D40" s="17">
        <v>4.7128500000000004</v>
      </c>
      <c r="E40" s="17">
        <v>4.7229099999999997</v>
      </c>
      <c r="F40" s="17">
        <v>25</v>
      </c>
      <c r="G40" s="17">
        <v>1.27</v>
      </c>
      <c r="H40" s="17">
        <v>1555</v>
      </c>
      <c r="I40" s="58">
        <v>2.453E-2</v>
      </c>
      <c r="J40" s="58">
        <v>16.9251</v>
      </c>
      <c r="K40" s="58">
        <f t="shared" si="3"/>
        <v>16.949629999999999</v>
      </c>
      <c r="L40" s="59"/>
      <c r="M40" s="59"/>
      <c r="N40" s="59"/>
    </row>
    <row r="41" spans="1:14" s="46" customFormat="1" ht="24" x14ac:dyDescent="0.6">
      <c r="A41" s="12">
        <v>6</v>
      </c>
      <c r="B41" s="13" t="s">
        <v>22</v>
      </c>
      <c r="C41" s="17">
        <v>44.460992600000004</v>
      </c>
      <c r="D41" s="17">
        <v>0</v>
      </c>
      <c r="E41" s="17">
        <v>44.460992600000004</v>
      </c>
      <c r="F41" s="17">
        <v>9908</v>
      </c>
      <c r="G41" s="17">
        <v>9495.3382299999994</v>
      </c>
      <c r="H41" s="17">
        <v>163996</v>
      </c>
      <c r="I41" s="58">
        <v>147.2613897</v>
      </c>
      <c r="J41" s="58">
        <v>5.4915700000000003</v>
      </c>
      <c r="K41" s="58">
        <f t="shared" si="3"/>
        <v>152.75295969999999</v>
      </c>
      <c r="L41" s="59"/>
      <c r="M41" s="59"/>
      <c r="N41" s="59"/>
    </row>
    <row r="42" spans="1:14" s="46" customFormat="1" ht="24" x14ac:dyDescent="0.6">
      <c r="A42" s="12">
        <v>7</v>
      </c>
      <c r="B42" s="13" t="s">
        <v>41</v>
      </c>
      <c r="C42" s="17">
        <v>0.29413</v>
      </c>
      <c r="D42" s="17">
        <v>14.953569999999999</v>
      </c>
      <c r="E42" s="17">
        <v>15.2477</v>
      </c>
      <c r="F42" s="17">
        <v>4</v>
      </c>
      <c r="G42" s="17">
        <v>4</v>
      </c>
      <c r="H42" s="17">
        <v>2829</v>
      </c>
      <c r="I42" s="58">
        <v>1.21668</v>
      </c>
      <c r="J42" s="58">
        <v>27.83905</v>
      </c>
      <c r="K42" s="58">
        <f t="shared" si="3"/>
        <v>29.055730000000001</v>
      </c>
      <c r="L42" s="59"/>
      <c r="M42" s="59"/>
      <c r="N42" s="59"/>
    </row>
    <row r="43" spans="1:14" s="46" customFormat="1" ht="24" x14ac:dyDescent="0.6">
      <c r="A43" s="12">
        <v>8</v>
      </c>
      <c r="B43" s="13" t="s">
        <v>24</v>
      </c>
      <c r="C43" s="17">
        <v>411.64253000000002</v>
      </c>
      <c r="D43" s="17">
        <v>0</v>
      </c>
      <c r="E43" s="17">
        <v>411.64253000000002</v>
      </c>
      <c r="F43" s="17">
        <v>42884</v>
      </c>
      <c r="G43" s="17">
        <v>117525.3272002</v>
      </c>
      <c r="H43" s="17">
        <v>608900</v>
      </c>
      <c r="I43" s="58">
        <v>965.1551300000001</v>
      </c>
      <c r="J43" s="58">
        <v>0</v>
      </c>
      <c r="K43" s="58">
        <f t="shared" si="3"/>
        <v>965.1551300000001</v>
      </c>
      <c r="L43" s="59"/>
      <c r="M43" s="59"/>
      <c r="N43" s="59"/>
    </row>
    <row r="44" spans="1:14" s="46" customFormat="1" ht="24" x14ac:dyDescent="0.6">
      <c r="A44" s="12">
        <v>9</v>
      </c>
      <c r="B44" s="13" t="s">
        <v>25</v>
      </c>
      <c r="C44" s="17">
        <v>143.63943190000001</v>
      </c>
      <c r="D44" s="17">
        <v>0</v>
      </c>
      <c r="E44" s="17">
        <v>143.63943190000001</v>
      </c>
      <c r="F44" s="17">
        <v>14332</v>
      </c>
      <c r="G44" s="17">
        <v>32278.699329999999</v>
      </c>
      <c r="H44" s="17">
        <v>378368</v>
      </c>
      <c r="I44" s="58">
        <v>452.07323469999994</v>
      </c>
      <c r="J44" s="58">
        <v>0</v>
      </c>
      <c r="K44" s="58">
        <f t="shared" si="3"/>
        <v>452.07323469999994</v>
      </c>
      <c r="L44" s="59"/>
      <c r="M44" s="59"/>
      <c r="N44" s="59"/>
    </row>
    <row r="45" spans="1:14" s="46" customFormat="1" ht="24" x14ac:dyDescent="0.6">
      <c r="A45" s="12">
        <v>10</v>
      </c>
      <c r="B45" s="13" t="s">
        <v>26</v>
      </c>
      <c r="C45" s="17">
        <v>783.38382999999999</v>
      </c>
      <c r="D45" s="17">
        <v>0</v>
      </c>
      <c r="E45" s="17">
        <v>783.38382999999999</v>
      </c>
      <c r="F45" s="17">
        <v>88127</v>
      </c>
      <c r="G45" s="17">
        <v>312332.49722000002</v>
      </c>
      <c r="H45" s="17">
        <v>368678</v>
      </c>
      <c r="I45" s="58">
        <v>916.70926999999995</v>
      </c>
      <c r="J45" s="58">
        <v>0</v>
      </c>
      <c r="K45" s="58">
        <f t="shared" si="3"/>
        <v>916.70926999999995</v>
      </c>
      <c r="L45" s="59"/>
      <c r="M45" s="59"/>
      <c r="N45" s="59"/>
    </row>
    <row r="46" spans="1:14" s="46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8">
        <v>0</v>
      </c>
      <c r="J46" s="58">
        <v>0</v>
      </c>
      <c r="K46" s="58">
        <f t="shared" si="3"/>
        <v>0</v>
      </c>
      <c r="L46" s="59"/>
      <c r="M46" s="59"/>
      <c r="N46" s="59"/>
    </row>
    <row r="47" spans="1:14" s="46" customFormat="1" ht="24" x14ac:dyDescent="0.6">
      <c r="A47" s="12">
        <v>12</v>
      </c>
      <c r="B47" s="13" t="s">
        <v>28</v>
      </c>
      <c r="C47" s="17">
        <v>61.782173699999994</v>
      </c>
      <c r="D47" s="17">
        <v>0</v>
      </c>
      <c r="E47" s="17">
        <v>61.782173699999994</v>
      </c>
      <c r="F47" s="17">
        <v>5266</v>
      </c>
      <c r="G47" s="17">
        <v>8596.2489999999998</v>
      </c>
      <c r="H47" s="17">
        <v>126403</v>
      </c>
      <c r="I47" s="58">
        <v>193.2106733</v>
      </c>
      <c r="J47" s="58">
        <v>0</v>
      </c>
      <c r="K47" s="58">
        <f t="shared" si="3"/>
        <v>193.2106733</v>
      </c>
      <c r="L47" s="59"/>
      <c r="M47" s="59"/>
      <c r="N47" s="59"/>
    </row>
    <row r="48" spans="1:14" s="46" customFormat="1" ht="24" x14ac:dyDescent="0.6">
      <c r="A48" s="24" t="s">
        <v>3</v>
      </c>
      <c r="B48" s="24" t="s">
        <v>30</v>
      </c>
      <c r="C48" s="60"/>
      <c r="D48" s="60"/>
      <c r="E48" s="60"/>
      <c r="F48" s="27"/>
      <c r="G48" s="60"/>
      <c r="H48" s="60"/>
      <c r="I48" s="61"/>
      <c r="J48" s="61"/>
      <c r="K48" s="62"/>
      <c r="L48" s="59"/>
      <c r="M48" s="59"/>
      <c r="N48" s="59"/>
    </row>
    <row r="49" spans="1:14" s="46" customFormat="1" ht="24" x14ac:dyDescent="0.6">
      <c r="A49" s="12">
        <v>1</v>
      </c>
      <c r="B49" s="13" t="s">
        <v>31</v>
      </c>
      <c r="C49" s="17">
        <v>315.8154012</v>
      </c>
      <c r="D49" s="17">
        <v>14.021430000000001</v>
      </c>
      <c r="E49" s="17">
        <v>329.83683120000001</v>
      </c>
      <c r="F49" s="17">
        <v>134156</v>
      </c>
      <c r="G49" s="17">
        <v>77091.766659999994</v>
      </c>
      <c r="H49" s="17">
        <v>1313530</v>
      </c>
      <c r="I49" s="58">
        <v>850.28846980000003</v>
      </c>
      <c r="J49" s="58">
        <v>42.619260000000004</v>
      </c>
      <c r="K49" s="58">
        <f t="shared" si="3"/>
        <v>892.90772980000008</v>
      </c>
      <c r="L49" s="59"/>
      <c r="M49" s="59"/>
      <c r="N49" s="59"/>
    </row>
    <row r="50" spans="1:14" s="46" customFormat="1" ht="24" x14ac:dyDescent="0.6">
      <c r="A50" s="12">
        <v>2</v>
      </c>
      <c r="B50" s="13" t="s">
        <v>32</v>
      </c>
      <c r="C50" s="17">
        <v>282.57481000000001</v>
      </c>
      <c r="D50" s="17">
        <v>16.017579999999999</v>
      </c>
      <c r="E50" s="17">
        <v>298.59239000000002</v>
      </c>
      <c r="F50" s="17">
        <v>24430</v>
      </c>
      <c r="G50" s="17">
        <v>32390.703668000002</v>
      </c>
      <c r="H50" s="17">
        <v>458632</v>
      </c>
      <c r="I50" s="58">
        <v>808.93905999999993</v>
      </c>
      <c r="J50" s="58">
        <v>53.168559999999999</v>
      </c>
      <c r="K50" s="58">
        <f t="shared" si="3"/>
        <v>862.10761999999988</v>
      </c>
      <c r="L50" s="59"/>
      <c r="M50" s="59"/>
      <c r="N50" s="59"/>
    </row>
    <row r="51" spans="1:14" s="46" customFormat="1" ht="24" x14ac:dyDescent="0.6">
      <c r="A51" s="12">
        <v>3</v>
      </c>
      <c r="B51" s="13" t="s">
        <v>33</v>
      </c>
      <c r="C51" s="17">
        <v>255.79641000000001</v>
      </c>
      <c r="D51" s="17">
        <v>25.80012</v>
      </c>
      <c r="E51" s="17">
        <v>281.59652999999997</v>
      </c>
      <c r="F51" s="17">
        <v>58279</v>
      </c>
      <c r="G51" s="17">
        <v>56919.311229999999</v>
      </c>
      <c r="H51" s="17">
        <v>243258</v>
      </c>
      <c r="I51" s="58">
        <v>640.83473000000004</v>
      </c>
      <c r="J51" s="58">
        <v>79.085679999999996</v>
      </c>
      <c r="K51" s="58">
        <f>I51+J51</f>
        <v>719.92041000000006</v>
      </c>
      <c r="L51" s="59"/>
      <c r="M51" s="59"/>
      <c r="N51" s="59"/>
    </row>
    <row r="52" spans="1:14" s="46" customFormat="1" ht="23.25" customHeight="1" x14ac:dyDescent="0.6">
      <c r="A52" s="63" t="s">
        <v>37</v>
      </c>
      <c r="B52" s="64"/>
      <c r="C52" s="65">
        <f>SUM(C36:C51)</f>
        <v>3322.7733692000002</v>
      </c>
      <c r="D52" s="65">
        <f t="shared" ref="D52:G52" si="4">SUM(D36:D51)</f>
        <v>79.380480000000006</v>
      </c>
      <c r="E52" s="65">
        <f t="shared" si="4"/>
        <v>3402.1538491999991</v>
      </c>
      <c r="F52" s="65">
        <f t="shared" si="4"/>
        <v>502476</v>
      </c>
      <c r="G52" s="65">
        <f t="shared" si="4"/>
        <v>792670.03887889988</v>
      </c>
      <c r="H52" s="66">
        <f>SUM(H36:H51)</f>
        <v>5422617</v>
      </c>
      <c r="I52" s="65">
        <f t="shared" ref="I52" si="5">SUM(I36:I51)</f>
        <v>7466.6206323999995</v>
      </c>
      <c r="J52" s="65">
        <f>SUM(J36:J51)</f>
        <v>234.51388</v>
      </c>
      <c r="K52" s="65">
        <f>SUM(K36:K51)</f>
        <v>7701.1345123999999</v>
      </c>
      <c r="M52" s="59"/>
      <c r="N52" s="59"/>
    </row>
    <row r="53" spans="1:14" s="46" customFormat="1" ht="18" customHeight="1" x14ac:dyDescent="0.45">
      <c r="B53" s="67"/>
      <c r="C53" s="67"/>
      <c r="D53" s="67"/>
      <c r="E53" s="68"/>
      <c r="F53" s="67"/>
      <c r="G53" s="67"/>
      <c r="H53" s="67"/>
      <c r="I53" s="68"/>
      <c r="J53" s="68"/>
      <c r="K53" s="68"/>
      <c r="L53" s="68"/>
      <c r="M53" s="69"/>
      <c r="N53" s="69"/>
    </row>
    <row r="54" spans="1:14" s="46" customFormat="1" ht="18" x14ac:dyDescent="0.45">
      <c r="B54" s="70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9"/>
      <c r="N54" s="69"/>
    </row>
    <row r="55" spans="1:14" s="46" customFormat="1" ht="18" x14ac:dyDescent="0.45">
      <c r="B55" s="45"/>
      <c r="C55" s="69"/>
      <c r="D55" s="69"/>
      <c r="E55" s="69"/>
      <c r="F55" s="69"/>
      <c r="G55" s="69"/>
      <c r="H55" s="69"/>
      <c r="I55" s="68"/>
      <c r="J55" s="68"/>
      <c r="K55" s="68"/>
      <c r="L55" s="68"/>
      <c r="M55" s="69"/>
      <c r="N55" s="69"/>
    </row>
    <row r="56" spans="1:14" s="46" customFormat="1" ht="18" x14ac:dyDescent="0.45">
      <c r="B56" s="45"/>
      <c r="C56" s="69"/>
      <c r="D56" s="69"/>
      <c r="E56" s="69"/>
      <c r="F56" s="69"/>
      <c r="G56" s="71"/>
      <c r="H56" s="69"/>
      <c r="I56" s="68"/>
      <c r="J56" s="68"/>
      <c r="K56" s="68"/>
      <c r="L56" s="69"/>
      <c r="M56" s="69"/>
      <c r="N56" s="69"/>
    </row>
    <row r="57" spans="1:14" s="46" customFormat="1" ht="18" x14ac:dyDescent="0.45">
      <c r="B57" s="45"/>
      <c r="C57" s="69"/>
      <c r="D57" s="69"/>
      <c r="E57" s="69"/>
      <c r="F57" s="69"/>
      <c r="G57" s="71"/>
      <c r="H57" s="69"/>
      <c r="I57" s="71"/>
      <c r="J57" s="69"/>
      <c r="K57" s="69"/>
      <c r="L57" s="69"/>
      <c r="M57" s="69"/>
      <c r="N57" s="69"/>
    </row>
    <row r="58" spans="1:14" s="46" customFormat="1" ht="18" x14ac:dyDescent="0.45">
      <c r="B58" s="45"/>
      <c r="C58" s="69"/>
      <c r="D58" s="69"/>
      <c r="E58" s="69"/>
      <c r="F58" s="69"/>
      <c r="G58" s="71"/>
      <c r="H58" s="69"/>
      <c r="I58" s="71"/>
      <c r="J58" s="69"/>
      <c r="K58" s="69"/>
      <c r="L58" s="69"/>
      <c r="M58" s="69"/>
      <c r="N58" s="69"/>
    </row>
    <row r="59" spans="1:14" s="46" customFormat="1" ht="18" x14ac:dyDescent="0.45">
      <c r="B59" s="45"/>
      <c r="C59" s="69"/>
      <c r="D59" s="69"/>
      <c r="E59" s="69"/>
      <c r="F59" s="69"/>
      <c r="G59" s="71"/>
      <c r="H59" s="69"/>
      <c r="I59" s="71"/>
      <c r="J59" s="69"/>
      <c r="K59" s="69"/>
      <c r="L59" s="69"/>
      <c r="M59" s="69"/>
      <c r="N59" s="69"/>
    </row>
    <row r="60" spans="1:14" s="46" customFormat="1" ht="18" x14ac:dyDescent="0.45">
      <c r="B60" s="45"/>
      <c r="C60" s="69"/>
      <c r="D60" s="69"/>
      <c r="E60" s="69"/>
      <c r="F60" s="69"/>
      <c r="G60" s="71"/>
      <c r="H60" s="69"/>
      <c r="I60" s="71"/>
      <c r="J60" s="69"/>
      <c r="K60" s="69"/>
      <c r="L60" s="69"/>
      <c r="M60" s="69"/>
      <c r="N60" s="69"/>
    </row>
    <row r="61" spans="1:14" s="46" customFormat="1" ht="18" x14ac:dyDescent="0.45">
      <c r="B61" s="45"/>
      <c r="C61" s="69"/>
      <c r="D61" s="69"/>
      <c r="E61" s="69"/>
      <c r="F61" s="69"/>
      <c r="G61" s="71"/>
      <c r="H61" s="69"/>
      <c r="I61" s="71"/>
      <c r="J61" s="69"/>
      <c r="K61" s="69"/>
      <c r="L61" s="69"/>
      <c r="M61" s="69"/>
      <c r="N61" s="69"/>
    </row>
    <row r="62" spans="1:14" s="46" customFormat="1" ht="18" x14ac:dyDescent="0.45">
      <c r="B62" s="45"/>
      <c r="C62" s="69"/>
      <c r="D62" s="69"/>
      <c r="E62" s="69"/>
      <c r="F62" s="69"/>
      <c r="G62" s="71"/>
      <c r="H62" s="69"/>
      <c r="I62" s="71"/>
      <c r="J62" s="69"/>
      <c r="K62" s="69"/>
      <c r="L62" s="69"/>
      <c r="M62" s="69"/>
      <c r="N62" s="69"/>
    </row>
    <row r="63" spans="1:14" s="46" customFormat="1" ht="18" x14ac:dyDescent="0.45">
      <c r="B63" s="45"/>
      <c r="C63" s="69"/>
      <c r="D63" s="69"/>
      <c r="E63" s="69"/>
      <c r="F63" s="69"/>
      <c r="G63" s="71"/>
      <c r="H63" s="69"/>
      <c r="I63" s="71"/>
      <c r="J63" s="69"/>
      <c r="K63" s="69"/>
      <c r="L63" s="69"/>
      <c r="M63" s="69"/>
      <c r="N63" s="69"/>
    </row>
    <row r="64" spans="1:14" s="46" customFormat="1" ht="18" x14ac:dyDescent="0.45">
      <c r="B64" s="45"/>
      <c r="C64" s="69"/>
      <c r="D64" s="69"/>
      <c r="E64" s="69"/>
      <c r="F64" s="69"/>
      <c r="G64" s="71"/>
      <c r="H64" s="69"/>
      <c r="I64" s="71"/>
      <c r="J64" s="69"/>
      <c r="K64" s="69"/>
      <c r="L64" s="69"/>
      <c r="M64" s="69"/>
      <c r="N64" s="69"/>
    </row>
    <row r="65" spans="2:14" ht="21.75" customHeight="1" x14ac:dyDescent="0.25">
      <c r="B65" s="72"/>
      <c r="C65" s="73"/>
      <c r="D65" s="73"/>
      <c r="E65" s="73"/>
      <c r="F65" s="73"/>
      <c r="G65" s="73"/>
      <c r="H65" s="72"/>
    </row>
    <row r="69" spans="2:14" ht="17.25" x14ac:dyDescent="0.25">
      <c r="K69" s="3" t="s">
        <v>0</v>
      </c>
      <c r="L69" s="3"/>
      <c r="M69" s="3"/>
      <c r="N69" s="74"/>
    </row>
    <row r="70" spans="2:14" ht="28.5" x14ac:dyDescent="0.7">
      <c r="B70" s="75" t="s">
        <v>42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  <c r="N70" s="76"/>
    </row>
    <row r="71" spans="2:14" ht="96" x14ac:dyDescent="0.25">
      <c r="B71" s="77" t="s">
        <v>43</v>
      </c>
      <c r="C71" s="78" t="s">
        <v>44</v>
      </c>
      <c r="D71" s="78" t="s">
        <v>45</v>
      </c>
      <c r="E71" s="78" t="s">
        <v>46</v>
      </c>
      <c r="F71" s="78" t="s">
        <v>47</v>
      </c>
      <c r="G71" s="78" t="s">
        <v>48</v>
      </c>
      <c r="H71" s="78" t="s">
        <v>49</v>
      </c>
      <c r="I71" s="78" t="s">
        <v>50</v>
      </c>
      <c r="J71" s="78" t="s">
        <v>51</v>
      </c>
      <c r="K71" s="78" t="s">
        <v>52</v>
      </c>
      <c r="L71" s="78" t="s">
        <v>53</v>
      </c>
      <c r="M71" s="79" t="s">
        <v>37</v>
      </c>
      <c r="N71" s="80"/>
    </row>
    <row r="72" spans="2:14" ht="24" x14ac:dyDescent="0.6">
      <c r="B72" s="81" t="s">
        <v>54</v>
      </c>
      <c r="C72" s="82">
        <v>256915</v>
      </c>
      <c r="D72" s="82">
        <v>78838</v>
      </c>
      <c r="E72" s="82">
        <v>63688</v>
      </c>
      <c r="F72" s="82">
        <v>163973</v>
      </c>
      <c r="G72" s="82">
        <v>7365</v>
      </c>
      <c r="H72" s="82">
        <v>27826</v>
      </c>
      <c r="I72" s="82">
        <v>16399</v>
      </c>
      <c r="J72" s="82">
        <v>230151</v>
      </c>
      <c r="K72" s="82">
        <v>871692</v>
      </c>
      <c r="L72" s="82">
        <v>21595</v>
      </c>
      <c r="M72" s="83">
        <f t="shared" ref="M72:M78" si="6">SUM(C72:L72)</f>
        <v>1738442</v>
      </c>
      <c r="N72" s="84"/>
    </row>
    <row r="73" spans="2:14" ht="24" x14ac:dyDescent="0.6">
      <c r="B73" s="81" t="s">
        <v>55</v>
      </c>
      <c r="C73" s="82">
        <v>175137</v>
      </c>
      <c r="D73" s="82">
        <v>55738</v>
      </c>
      <c r="E73" s="82">
        <v>169190</v>
      </c>
      <c r="F73" s="82">
        <v>99969</v>
      </c>
      <c r="G73" s="82">
        <v>6425</v>
      </c>
      <c r="H73" s="82">
        <v>30659</v>
      </c>
      <c r="I73" s="82">
        <v>18248</v>
      </c>
      <c r="J73" s="82">
        <v>18322</v>
      </c>
      <c r="K73" s="82">
        <v>88045</v>
      </c>
      <c r="L73" s="82">
        <v>1089</v>
      </c>
      <c r="M73" s="83">
        <f t="shared" si="6"/>
        <v>662822</v>
      </c>
      <c r="N73" s="84"/>
    </row>
    <row r="74" spans="2:14" ht="24" x14ac:dyDescent="0.6">
      <c r="B74" s="81" t="s">
        <v>56</v>
      </c>
      <c r="C74" s="82">
        <v>1033739</v>
      </c>
      <c r="D74" s="82">
        <v>130402</v>
      </c>
      <c r="E74" s="82">
        <v>143283</v>
      </c>
      <c r="F74" s="82">
        <v>261148</v>
      </c>
      <c r="G74" s="82">
        <v>2429966</v>
      </c>
      <c r="H74" s="82">
        <v>25609</v>
      </c>
      <c r="I74" s="82">
        <v>17327</v>
      </c>
      <c r="J74" s="82">
        <v>2988158</v>
      </c>
      <c r="K74" s="82">
        <v>3158277</v>
      </c>
      <c r="L74" s="82">
        <v>79119</v>
      </c>
      <c r="M74" s="83">
        <f t="shared" si="6"/>
        <v>10267028</v>
      </c>
      <c r="N74" s="84"/>
    </row>
    <row r="75" spans="2:14" ht="24" x14ac:dyDescent="0.6">
      <c r="B75" s="81" t="s">
        <v>57</v>
      </c>
      <c r="C75" s="82">
        <v>180088</v>
      </c>
      <c r="D75" s="82">
        <v>46171</v>
      </c>
      <c r="E75" s="82">
        <v>44653</v>
      </c>
      <c r="F75" s="82">
        <v>107058</v>
      </c>
      <c r="G75" s="82">
        <v>4149</v>
      </c>
      <c r="H75" s="82">
        <v>23817</v>
      </c>
      <c r="I75" s="82">
        <v>6872</v>
      </c>
      <c r="J75" s="82">
        <v>14007</v>
      </c>
      <c r="K75" s="82">
        <v>536374</v>
      </c>
      <c r="L75" s="82">
        <v>7880</v>
      </c>
      <c r="M75" s="83">
        <f t="shared" si="6"/>
        <v>971069</v>
      </c>
      <c r="N75" s="84"/>
    </row>
    <row r="76" spans="2:14" ht="24" x14ac:dyDescent="0.6">
      <c r="B76" s="81" t="s">
        <v>58</v>
      </c>
      <c r="C76" s="82">
        <v>292384</v>
      </c>
      <c r="D76" s="82">
        <v>90764</v>
      </c>
      <c r="E76" s="82">
        <v>94850</v>
      </c>
      <c r="F76" s="82">
        <v>223126</v>
      </c>
      <c r="G76" s="82">
        <v>6031</v>
      </c>
      <c r="H76" s="82">
        <v>40582</v>
      </c>
      <c r="I76" s="82">
        <v>23879</v>
      </c>
      <c r="J76" s="82">
        <v>52949</v>
      </c>
      <c r="K76" s="82">
        <v>264420</v>
      </c>
      <c r="L76" s="82">
        <v>11618</v>
      </c>
      <c r="M76" s="83">
        <f t="shared" si="6"/>
        <v>1100603</v>
      </c>
      <c r="N76" s="84"/>
    </row>
    <row r="77" spans="2:14" ht="24" x14ac:dyDescent="0.6">
      <c r="B77" s="81" t="s">
        <v>59</v>
      </c>
      <c r="C77" s="82">
        <v>62522</v>
      </c>
      <c r="D77" s="82">
        <v>14604</v>
      </c>
      <c r="E77" s="82">
        <v>12757</v>
      </c>
      <c r="F77" s="82">
        <v>67868</v>
      </c>
      <c r="G77" s="82">
        <v>711</v>
      </c>
      <c r="H77" s="82">
        <v>14518</v>
      </c>
      <c r="I77" s="82">
        <v>4892</v>
      </c>
      <c r="J77" s="82">
        <v>14495</v>
      </c>
      <c r="K77" s="82">
        <v>368189</v>
      </c>
      <c r="L77" s="82">
        <v>385</v>
      </c>
      <c r="M77" s="83">
        <f t="shared" si="6"/>
        <v>560941</v>
      </c>
      <c r="N77" s="84"/>
    </row>
    <row r="78" spans="2:14" ht="24" x14ac:dyDescent="0.6">
      <c r="B78" s="81" t="s">
        <v>63</v>
      </c>
      <c r="C78" s="82">
        <v>177457</v>
      </c>
      <c r="D78" s="82">
        <v>40641</v>
      </c>
      <c r="E78" s="82">
        <v>37337</v>
      </c>
      <c r="F78" s="82">
        <v>150800</v>
      </c>
      <c r="G78" s="82">
        <v>795</v>
      </c>
      <c r="H78" s="82">
        <v>12660</v>
      </c>
      <c r="I78" s="82">
        <v>15436</v>
      </c>
      <c r="J78" s="82">
        <v>35798</v>
      </c>
      <c r="K78" s="82">
        <v>135620</v>
      </c>
      <c r="L78" s="82">
        <v>1686</v>
      </c>
      <c r="M78" s="83">
        <f t="shared" si="6"/>
        <v>608230</v>
      </c>
      <c r="N78" s="84"/>
    </row>
    <row r="79" spans="2:14" ht="24" x14ac:dyDescent="0.6">
      <c r="B79" s="81" t="s">
        <v>37</v>
      </c>
      <c r="C79" s="83">
        <f>SUM(C72:C78)</f>
        <v>2178242</v>
      </c>
      <c r="D79" s="83">
        <f t="shared" ref="D79:L79" si="7">SUM(D72:D78)</f>
        <v>457158</v>
      </c>
      <c r="E79" s="83">
        <f t="shared" si="7"/>
        <v>565758</v>
      </c>
      <c r="F79" s="83">
        <f t="shared" si="7"/>
        <v>1073942</v>
      </c>
      <c r="G79" s="83">
        <f t="shared" si="7"/>
        <v>2455442</v>
      </c>
      <c r="H79" s="83">
        <f t="shared" si="7"/>
        <v>175671</v>
      </c>
      <c r="I79" s="83">
        <f t="shared" si="7"/>
        <v>103053</v>
      </c>
      <c r="J79" s="83">
        <f t="shared" si="7"/>
        <v>3353880</v>
      </c>
      <c r="K79" s="83">
        <f t="shared" si="7"/>
        <v>5422617</v>
      </c>
      <c r="L79" s="83">
        <f t="shared" si="7"/>
        <v>123372</v>
      </c>
      <c r="M79" s="83">
        <f>SUM(M72:M78)</f>
        <v>15909135</v>
      </c>
      <c r="N79" s="84"/>
    </row>
    <row r="80" spans="2:14" ht="18" x14ac:dyDescent="0.45"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</row>
    <row r="81" spans="2:14" ht="28.5" x14ac:dyDescent="0.35">
      <c r="B81" s="87" t="s">
        <v>60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8" t="s">
        <v>61</v>
      </c>
      <c r="N81" s="88"/>
    </row>
    <row r="82" spans="2:14" ht="96" x14ac:dyDescent="0.25">
      <c r="B82" s="77" t="s">
        <v>43</v>
      </c>
      <c r="C82" s="78" t="s">
        <v>44</v>
      </c>
      <c r="D82" s="78" t="s">
        <v>45</v>
      </c>
      <c r="E82" s="78" t="s">
        <v>46</v>
      </c>
      <c r="F82" s="78" t="s">
        <v>47</v>
      </c>
      <c r="G82" s="78" t="s">
        <v>48</v>
      </c>
      <c r="H82" s="78" t="s">
        <v>49</v>
      </c>
      <c r="I82" s="78" t="s">
        <v>62</v>
      </c>
      <c r="J82" s="78" t="s">
        <v>51</v>
      </c>
      <c r="K82" s="78" t="s">
        <v>52</v>
      </c>
      <c r="L82" s="78" t="s">
        <v>53</v>
      </c>
      <c r="M82" s="79" t="s">
        <v>37</v>
      </c>
      <c r="N82" s="80"/>
    </row>
    <row r="83" spans="2:14" ht="24" x14ac:dyDescent="0.6">
      <c r="B83" s="81" t="s">
        <v>54</v>
      </c>
      <c r="C83" s="89">
        <v>21372.8043254</v>
      </c>
      <c r="D83" s="89">
        <v>14889.621605400001</v>
      </c>
      <c r="E83" s="89">
        <v>6785.7567499999996</v>
      </c>
      <c r="F83" s="89">
        <v>10194.960314000002</v>
      </c>
      <c r="G83" s="89">
        <v>204.81370000000001</v>
      </c>
      <c r="H83" s="89">
        <v>1637.6359199999999</v>
      </c>
      <c r="I83" s="89">
        <v>2063.3674500000002</v>
      </c>
      <c r="J83" s="89">
        <v>984.12079210000013</v>
      </c>
      <c r="K83" s="89">
        <v>818.55016580000006</v>
      </c>
      <c r="L83" s="89">
        <v>1016.6426598999998</v>
      </c>
      <c r="M83" s="90">
        <f t="shared" ref="M83:M89" si="8">SUM(C83:L83)</f>
        <v>59968.273682600004</v>
      </c>
      <c r="N83" s="91"/>
    </row>
    <row r="84" spans="2:14" ht="24" x14ac:dyDescent="0.6">
      <c r="B84" s="81" t="s">
        <v>55</v>
      </c>
      <c r="C84" s="89">
        <v>13076.49115</v>
      </c>
      <c r="D84" s="89">
        <v>6907.6068999999998</v>
      </c>
      <c r="E84" s="89">
        <v>12693.08617</v>
      </c>
      <c r="F84" s="89">
        <v>6704.7457411000014</v>
      </c>
      <c r="G84" s="89">
        <v>179.97013999999999</v>
      </c>
      <c r="H84" s="89">
        <v>2095.8847900000001</v>
      </c>
      <c r="I84" s="89">
        <v>1761.1077700000001</v>
      </c>
      <c r="J84" s="89">
        <v>128.9365324</v>
      </c>
      <c r="K84" s="89">
        <v>115.83439390000004</v>
      </c>
      <c r="L84" s="89">
        <v>94.1321516</v>
      </c>
      <c r="M84" s="90">
        <f t="shared" si="8"/>
        <v>43757.795739000008</v>
      </c>
      <c r="N84" s="91"/>
    </row>
    <row r="85" spans="2:14" ht="24" x14ac:dyDescent="0.6">
      <c r="B85" s="81" t="s">
        <v>56</v>
      </c>
      <c r="C85" s="89">
        <v>113230.35341770003</v>
      </c>
      <c r="D85" s="89">
        <v>37445.313055600003</v>
      </c>
      <c r="E85" s="89">
        <v>21729.03904</v>
      </c>
      <c r="F85" s="89">
        <v>28949.717819999994</v>
      </c>
      <c r="G85" s="89">
        <v>8215.3952355000001</v>
      </c>
      <c r="H85" s="89">
        <v>3501.1590940999995</v>
      </c>
      <c r="I85" s="89">
        <v>4605.6860299999998</v>
      </c>
      <c r="J85" s="89">
        <v>2832.4730493000002</v>
      </c>
      <c r="K85" s="89">
        <v>5027.1911475000015</v>
      </c>
      <c r="L85" s="89">
        <v>6482.8246517000016</v>
      </c>
      <c r="M85" s="90">
        <f t="shared" si="8"/>
        <v>232019.15254140005</v>
      </c>
      <c r="N85" s="91"/>
    </row>
    <row r="86" spans="2:14" ht="24" x14ac:dyDescent="0.6">
      <c r="B86" s="81" t="s">
        <v>57</v>
      </c>
      <c r="C86" s="89">
        <v>19672.78443</v>
      </c>
      <c r="D86" s="89">
        <v>11782.288822100001</v>
      </c>
      <c r="E86" s="89">
        <v>4854.0612499999997</v>
      </c>
      <c r="F86" s="89">
        <v>9111.1132416</v>
      </c>
      <c r="G86" s="89">
        <v>108.02973</v>
      </c>
      <c r="H86" s="89">
        <v>1198.0575799999999</v>
      </c>
      <c r="I86" s="89">
        <v>2530.08376</v>
      </c>
      <c r="J86" s="89">
        <v>87.521134799999999</v>
      </c>
      <c r="K86" s="89">
        <v>552.80955610000001</v>
      </c>
      <c r="L86" s="89">
        <v>506.19016780000004</v>
      </c>
      <c r="M86" s="90">
        <f t="shared" si="8"/>
        <v>50402.939672400011</v>
      </c>
      <c r="N86" s="91"/>
    </row>
    <row r="87" spans="2:14" ht="24" x14ac:dyDescent="0.6">
      <c r="B87" s="81" t="s">
        <v>58</v>
      </c>
      <c r="C87" s="89">
        <v>28920.674820700002</v>
      </c>
      <c r="D87" s="89">
        <v>16348.841607999999</v>
      </c>
      <c r="E87" s="89">
        <v>7828.0118700000003</v>
      </c>
      <c r="F87" s="89">
        <v>13925.8922613</v>
      </c>
      <c r="G87" s="89">
        <v>159.49290999999999</v>
      </c>
      <c r="H87" s="89">
        <v>2486.3928099999998</v>
      </c>
      <c r="I87" s="89">
        <v>3052.50875</v>
      </c>
      <c r="J87" s="89">
        <v>293.19928389999995</v>
      </c>
      <c r="K87" s="89">
        <v>457.95889310000013</v>
      </c>
      <c r="L87" s="89">
        <v>844.24253590000023</v>
      </c>
      <c r="M87" s="90">
        <f t="shared" si="8"/>
        <v>74317.215742900007</v>
      </c>
      <c r="N87" s="91"/>
    </row>
    <row r="88" spans="2:14" ht="24" x14ac:dyDescent="0.6">
      <c r="B88" s="81" t="s">
        <v>59</v>
      </c>
      <c r="C88" s="89">
        <v>5549.1819299999997</v>
      </c>
      <c r="D88" s="89">
        <v>3089.9974299999999</v>
      </c>
      <c r="E88" s="89">
        <v>1143.54944</v>
      </c>
      <c r="F88" s="89">
        <v>3580.1433541999995</v>
      </c>
      <c r="G88" s="89">
        <v>17.72606</v>
      </c>
      <c r="H88" s="89">
        <v>574.33911000000001</v>
      </c>
      <c r="I88" s="89">
        <v>312.57001000000002</v>
      </c>
      <c r="J88" s="89">
        <v>36.971449</v>
      </c>
      <c r="K88" s="89">
        <v>449.82481400000006</v>
      </c>
      <c r="L88" s="89">
        <v>36.229120599999995</v>
      </c>
      <c r="M88" s="90">
        <f t="shared" si="8"/>
        <v>14790.532717800003</v>
      </c>
      <c r="N88" s="91"/>
    </row>
    <row r="89" spans="2:14" ht="24" x14ac:dyDescent="0.6">
      <c r="B89" s="81" t="s">
        <v>63</v>
      </c>
      <c r="C89" s="89">
        <v>11097.657997799999</v>
      </c>
      <c r="D89" s="89">
        <v>5634.17796</v>
      </c>
      <c r="E89" s="89">
        <v>2162.8937599999999</v>
      </c>
      <c r="F89" s="89">
        <v>7445.2274607999989</v>
      </c>
      <c r="G89" s="89">
        <v>19.8355</v>
      </c>
      <c r="H89" s="89">
        <v>622.95232999999996</v>
      </c>
      <c r="I89" s="89">
        <v>1004.95101</v>
      </c>
      <c r="J89" s="89">
        <v>56.0413566</v>
      </c>
      <c r="K89" s="89">
        <v>278.96554199999997</v>
      </c>
      <c r="L89" s="89">
        <v>94.953543900000028</v>
      </c>
      <c r="M89" s="90">
        <f t="shared" si="8"/>
        <v>28417.656461099996</v>
      </c>
      <c r="N89" s="91"/>
    </row>
    <row r="90" spans="2:14" ht="24" x14ac:dyDescent="0.6">
      <c r="B90" s="81" t="s">
        <v>37</v>
      </c>
      <c r="C90" s="90">
        <f>SUM(C83:C89)</f>
        <v>212919.94807160003</v>
      </c>
      <c r="D90" s="90">
        <f t="shared" ref="D90:L90" si="9">SUM(D83:D89)</f>
        <v>96097.847381100015</v>
      </c>
      <c r="E90" s="90">
        <f t="shared" si="9"/>
        <v>57196.398280000001</v>
      </c>
      <c r="F90" s="90">
        <f t="shared" si="9"/>
        <v>79911.800193000003</v>
      </c>
      <c r="G90" s="90">
        <f t="shared" si="9"/>
        <v>8905.2632755000013</v>
      </c>
      <c r="H90" s="90">
        <f t="shared" si="9"/>
        <v>12116.421634099999</v>
      </c>
      <c r="I90" s="90">
        <f t="shared" si="9"/>
        <v>15330.27478</v>
      </c>
      <c r="J90" s="90">
        <f t="shared" si="9"/>
        <v>4419.2635980999994</v>
      </c>
      <c r="K90" s="90">
        <f t="shared" si="9"/>
        <v>7701.1345124000018</v>
      </c>
      <c r="L90" s="90">
        <f t="shared" si="9"/>
        <v>9075.2148314000024</v>
      </c>
      <c r="M90" s="90">
        <f>SUM(M83:M89)</f>
        <v>503673.56655720004</v>
      </c>
      <c r="N90" s="91"/>
    </row>
    <row r="92" spans="2:14" x14ac:dyDescent="0.25">
      <c r="K92" s="18"/>
      <c r="M92" s="18"/>
      <c r="N92" s="18"/>
    </row>
    <row r="93" spans="2:14" x14ac:dyDescent="0.25">
      <c r="G93" s="92"/>
      <c r="K93" s="92"/>
      <c r="M93" s="92"/>
      <c r="N93" s="92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 Ashoj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cp:lastPrinted>2025-11-05T10:00:45Z</cp:lastPrinted>
  <dcterms:created xsi:type="dcterms:W3CDTF">2025-11-05T09:50:50Z</dcterms:created>
  <dcterms:modified xsi:type="dcterms:W3CDTF">2025-11-05T10:20:50Z</dcterms:modified>
</cp:coreProperties>
</file>