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22f87c11a463fa04/Calculation Sheet/Monthly Activities Compiled folder/Monthly Compiled data 2082_83/Mangsir2082/"/>
    </mc:Choice>
  </mc:AlternateContent>
  <xr:revisionPtr revIDLastSave="1" documentId="8_{FB9A17E6-796F-4CA2-A638-9CC7879E9162}" xr6:coauthVersionLast="47" xr6:coauthVersionMax="47" xr10:uidLastSave="{17669528-91A3-4AF6-AB6E-67B0FAC78F42}"/>
  <bookViews>
    <workbookView xWindow="-120" yWindow="-120" windowWidth="29040" windowHeight="15720" xr2:uid="{D08C2BA0-6F6F-4DE8-8315-CB8B18A1F2D3}"/>
  </bookViews>
  <sheets>
    <sheet name="life  Mangsir" sheetId="1" r:id="rId1"/>
  </sheets>
  <definedNames>
    <definedName name="_xlnm.Print_Area" localSheetId="0">'life  Mangsir'!$A$1:$M$90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0" i="1" l="1"/>
  <c r="K90" i="1"/>
  <c r="J90" i="1"/>
  <c r="I90" i="1"/>
  <c r="H90" i="1"/>
  <c r="G90" i="1"/>
  <c r="F90" i="1"/>
  <c r="E90" i="1"/>
  <c r="D90" i="1"/>
  <c r="C90" i="1"/>
  <c r="M89" i="1"/>
  <c r="M88" i="1"/>
  <c r="M87" i="1"/>
  <c r="M86" i="1"/>
  <c r="M85" i="1"/>
  <c r="M84" i="1"/>
  <c r="M83" i="1"/>
  <c r="L79" i="1"/>
  <c r="K79" i="1"/>
  <c r="J79" i="1"/>
  <c r="I79" i="1"/>
  <c r="H79" i="1"/>
  <c r="G79" i="1"/>
  <c r="F79" i="1"/>
  <c r="E79" i="1"/>
  <c r="D79" i="1"/>
  <c r="C79" i="1"/>
  <c r="M78" i="1"/>
  <c r="M77" i="1"/>
  <c r="M76" i="1"/>
  <c r="M75" i="1"/>
  <c r="M74" i="1"/>
  <c r="M73" i="1"/>
  <c r="M72" i="1"/>
  <c r="H52" i="1"/>
  <c r="G52" i="1"/>
  <c r="F52" i="1"/>
  <c r="E52" i="1"/>
  <c r="D52" i="1"/>
  <c r="C52" i="1"/>
  <c r="J52" i="1"/>
  <c r="I52" i="1"/>
  <c r="H25" i="1"/>
  <c r="G25" i="1"/>
  <c r="G27" i="1" s="1"/>
  <c r="F25" i="1"/>
  <c r="E25" i="1"/>
  <c r="D25" i="1"/>
  <c r="C25" i="1"/>
  <c r="J25" i="1"/>
  <c r="I25" i="1"/>
  <c r="H20" i="1"/>
  <c r="G20" i="1"/>
  <c r="F20" i="1"/>
  <c r="F27" i="1" s="1"/>
  <c r="E20" i="1"/>
  <c r="D20" i="1"/>
  <c r="C20" i="1"/>
  <c r="C27" i="1" s="1"/>
  <c r="J20" i="1"/>
  <c r="E27" i="1" l="1"/>
  <c r="M79" i="1"/>
  <c r="M90" i="1"/>
  <c r="D27" i="1"/>
  <c r="J27" i="1"/>
  <c r="K20" i="1"/>
  <c r="I20" i="1"/>
  <c r="I27" i="1" s="1"/>
  <c r="H27" i="1"/>
  <c r="K25" i="1"/>
  <c r="K52" i="1"/>
  <c r="K27" i="1" l="1"/>
</calcChain>
</file>

<file path=xl/sharedStrings.xml><?xml version="1.0" encoding="utf-8"?>
<sst xmlns="http://schemas.openxmlformats.org/spreadsheetml/2006/main" count="117" uniqueCount="64">
  <si>
    <t>आ.व. 2082/83</t>
  </si>
  <si>
    <t>जीवन बीमा ब्यवसाय गर्ने बीमकहरुको विवरण</t>
  </si>
  <si>
    <t>रकम रु. लाखमा</t>
  </si>
  <si>
    <t>क्र.सं.</t>
  </si>
  <si>
    <t>बीमक</t>
  </si>
  <si>
    <t>मंसिर महिनाको</t>
  </si>
  <si>
    <t>मंसिर मसान्तसम्मको</t>
  </si>
  <si>
    <t>प्रथम बीमाशुल्क</t>
  </si>
  <si>
    <t>नवीकरण बीमाशुल्क</t>
  </si>
  <si>
    <t xml:space="preserve">कुल बीमाशुल्क </t>
  </si>
  <si>
    <t>जारी बीमालेखको  संख्या</t>
  </si>
  <si>
    <t>बीमाङ्क रकम</t>
  </si>
  <si>
    <t>कुल सक्रिय रहेको बीमालेखको संख्या</t>
  </si>
  <si>
    <t xml:space="preserve">प्रथम बीमाशुल्क </t>
  </si>
  <si>
    <t>कुल बीमाशुल्क</t>
  </si>
  <si>
    <t>राष्ट्रिय जीवन बीमा क. लि.</t>
  </si>
  <si>
    <t>नेशनल लाईफ इ. कं.लि.</t>
  </si>
  <si>
    <t>नेपाल लाइफ इ. कम्पनी लि.</t>
  </si>
  <si>
    <t>लाइफ इ. कर्पोरेशन (नेपाल) लि.</t>
  </si>
  <si>
    <t xml:space="preserve">मेट लाइफ </t>
  </si>
  <si>
    <t>एशियन लाइफ इ. क. लि.</t>
  </si>
  <si>
    <t>आइएमई लाइफ इ. क. लि.</t>
  </si>
  <si>
    <t>सन नेपाल लाइफ इ. क. लि.</t>
  </si>
  <si>
    <t>रिलायबल नेपाल ला. इ. क. लि.</t>
  </si>
  <si>
    <t>सिटिजन लाइफ इ. क. लि.</t>
  </si>
  <si>
    <t>सुर्यज्योति लाइफ इ. क. लि.</t>
  </si>
  <si>
    <t>सानीमा रिलायन्स लाइफ इ. लि.</t>
  </si>
  <si>
    <t>हिमालयन लाइफ इ.लि.</t>
  </si>
  <si>
    <t>प्रभु महालक्ष्मी लाइफ इ. लि.</t>
  </si>
  <si>
    <t>जम्मा (क)</t>
  </si>
  <si>
    <t>लघु बीमक</t>
  </si>
  <si>
    <t xml:space="preserve">गार्डियन माईक्रो लाईफ इ. लि. </t>
  </si>
  <si>
    <t>क्रेष्ट माईक्रो लाईफ इ. लि.</t>
  </si>
  <si>
    <t>लिवर्टी माइक्रो लाइफ इ. लि.</t>
  </si>
  <si>
    <t>जम्मा (ख)</t>
  </si>
  <si>
    <t xml:space="preserve">बैदेशिक रोजगार म्यादी जीवन बीमा पुल (ग) </t>
  </si>
  <si>
    <t xml:space="preserve">जम्मा (क +ख + ग)‌‌‌ </t>
  </si>
  <si>
    <t>जम्मा</t>
  </si>
  <si>
    <t>जीवन बीमा ब्यवसाय गर्ने बीमकहरुले जारी गरेको लघु बीमालेखको विवरण</t>
  </si>
  <si>
    <t xml:space="preserve">कुल बीमाशुल्क संकलन </t>
  </si>
  <si>
    <t>कुल बीमाशुल्क संकलन</t>
  </si>
  <si>
    <t>रिलायवल नेपाल ला. इ. क. लि.</t>
  </si>
  <si>
    <t>जीवन बीमा ब्यवसाय गर्ने बीमकहरुको मंसिर मसान्तसम्ममा सक्रिय रहेका कुल बीमालेख संख्याको प्रदेशगत विवरण</t>
  </si>
  <si>
    <t>प्रदेश</t>
  </si>
  <si>
    <t>सावधिक जीबन बीमा</t>
  </si>
  <si>
    <t>अग्रिम भुक्तानी सावधिक जीबन बीमा</t>
  </si>
  <si>
    <t>रुपान्तरित सावधिक जीवन बीमा</t>
  </si>
  <si>
    <t>बालबच्चा सम्बन्धि सावधिक जीबन बीमा</t>
  </si>
  <si>
    <t>बैदेशिक रोजगार म्यादि जीबन बीमा</t>
  </si>
  <si>
    <t>आजिबन जीबन बीमा</t>
  </si>
  <si>
    <t>एकल बीमाशुल्क जीबन बीमा</t>
  </si>
  <si>
    <t>म्यादि जीबन बीमा</t>
  </si>
  <si>
    <t>लघु जीबन बीमा</t>
  </si>
  <si>
    <t>अन्य जीवन बीमा</t>
  </si>
  <si>
    <t>कोशी</t>
  </si>
  <si>
    <t>मधेश</t>
  </si>
  <si>
    <t>बागमती</t>
  </si>
  <si>
    <t>गण्डकी</t>
  </si>
  <si>
    <t>लुम्बिनी</t>
  </si>
  <si>
    <t>कर्णाली</t>
  </si>
  <si>
    <t>सुदूरपश्चिम</t>
  </si>
  <si>
    <t>जीवन बीमा ब्यवसाय गर्ने बीमकहरुले मंसिर मसान्तसम्ममा बिभिन्न बीमालेखहरुबाट संकलन गरेको कुल बीमाशुल्कको प्रदेशगत विवरण</t>
  </si>
  <si>
    <t>रकम रु.लाखमा</t>
  </si>
  <si>
    <t>एकल बीमा शुल्क जीबन बीमा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</si>
</sst>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00000"/>
    <numFmt numFmtId="166" formatCode="_ * #,##0.00_ ;_ * \-#,##0.00_ ;_ * &quot;-&quot;??_ ;_ @_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i/>
      <sz val="8"/>
      <color rgb="FFC00000"/>
      <name val="Kalimati"/>
      <charset val="1"/>
    </font>
    <font>
      <b/>
      <i/>
      <sz val="8"/>
      <color theme="1"/>
      <name val="Kalimati"/>
      <charset val="1"/>
    </font>
    <font>
      <b/>
      <sz val="16"/>
      <color rgb="FF0070C0"/>
      <name val="Kalimati"/>
      <charset val="1"/>
    </font>
    <font>
      <b/>
      <sz val="11"/>
      <color theme="1"/>
      <name val="Kalimati"/>
      <charset val="1"/>
    </font>
    <font>
      <b/>
      <sz val="9"/>
      <color theme="1"/>
      <name val="Kalimati"/>
      <charset val="1"/>
    </font>
    <font>
      <b/>
      <sz val="8"/>
      <color theme="1"/>
      <name val="Kalimati"/>
      <charset val="1"/>
    </font>
    <font>
      <sz val="12"/>
      <color theme="1"/>
      <name val="Fontasy Himali"/>
      <family val="5"/>
    </font>
    <font>
      <b/>
      <sz val="12"/>
      <color theme="1"/>
      <name val="Kalimati"/>
      <charset val="1"/>
    </font>
    <font>
      <sz val="11"/>
      <color theme="1"/>
      <name val="Kalimati"/>
      <charset val="1"/>
    </font>
    <font>
      <b/>
      <sz val="9"/>
      <color theme="1"/>
      <name val="Fontasy Himali"/>
      <family val="5"/>
    </font>
    <font>
      <i/>
      <sz val="10"/>
      <color theme="1"/>
      <name val="Kalimati"/>
      <charset val="1"/>
    </font>
    <font>
      <b/>
      <sz val="14"/>
      <color theme="1"/>
      <name val="Fontasy Himali"/>
      <family val="5"/>
    </font>
    <font>
      <b/>
      <sz val="14"/>
      <color theme="1"/>
      <name val="Kalimati"/>
      <charset val="1"/>
    </font>
    <font>
      <i/>
      <sz val="8"/>
      <color theme="1"/>
      <name val="Kalimati"/>
      <charset val="1"/>
    </font>
    <font>
      <b/>
      <sz val="14"/>
      <color rgb="FF0070C0"/>
      <name val="Kalimati"/>
      <charset val="1"/>
    </font>
    <font>
      <b/>
      <sz val="12"/>
      <name val="Kalimati"/>
      <charset val="1"/>
    </font>
    <font>
      <b/>
      <i/>
      <sz val="7.5"/>
      <color theme="1"/>
      <name val="Kalimati"/>
      <charset val="1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4" borderId="3" xfId="2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9" fillId="0" borderId="3" xfId="0" applyFont="1" applyBorder="1"/>
    <xf numFmtId="0" fontId="10" fillId="4" borderId="3" xfId="0" applyFont="1" applyFill="1" applyBorder="1"/>
    <xf numFmtId="43" fontId="11" fillId="0" borderId="3" xfId="3" applyFont="1" applyBorder="1" applyAlignment="1">
      <alignment horizontal="center" vertical="center"/>
    </xf>
    <xf numFmtId="164" fontId="11" fillId="0" borderId="3" xfId="3" applyNumberFormat="1" applyFont="1" applyBorder="1" applyAlignment="1">
      <alignment horizontal="center" vertical="center"/>
    </xf>
    <xf numFmtId="164" fontId="11" fillId="0" borderId="3" xfId="3" applyNumberFormat="1" applyFont="1" applyFill="1" applyBorder="1" applyAlignment="1">
      <alignment horizontal="center" vertical="center"/>
    </xf>
    <xf numFmtId="43" fontId="11" fillId="0" borderId="3" xfId="3" applyFont="1" applyFill="1" applyBorder="1" applyAlignment="1">
      <alignment horizontal="left" vertical="center"/>
    </xf>
    <xf numFmtId="164" fontId="0" fillId="0" borderId="0" xfId="0" applyNumberFormat="1"/>
    <xf numFmtId="43" fontId="11" fillId="0" borderId="3" xfId="3" applyFont="1" applyFill="1" applyBorder="1" applyAlignment="1">
      <alignment horizontal="center" vertical="center"/>
    </xf>
    <xf numFmtId="0" fontId="0" fillId="5" borderId="0" xfId="0" applyFill="1"/>
    <xf numFmtId="0" fontId="10" fillId="6" borderId="3" xfId="0" applyFont="1" applyFill="1" applyBorder="1" applyAlignment="1">
      <alignment horizontal="center" vertical="center"/>
    </xf>
    <xf numFmtId="43" fontId="6" fillId="6" borderId="3" xfId="3" applyFont="1" applyFill="1" applyBorder="1" applyAlignment="1">
      <alignment horizontal="center" vertical="center"/>
    </xf>
    <xf numFmtId="164" fontId="6" fillId="6" borderId="3" xfId="3" applyNumberFormat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/>
    </xf>
    <xf numFmtId="43" fontId="11" fillId="3" borderId="3" xfId="3" applyFont="1" applyFill="1" applyBorder="1" applyAlignment="1">
      <alignment horizontal="center" vertical="center"/>
    </xf>
    <xf numFmtId="164" fontId="11" fillId="3" borderId="3" xfId="3" applyNumberFormat="1" applyFont="1" applyFill="1" applyBorder="1" applyAlignment="1">
      <alignment horizontal="center" vertical="center"/>
    </xf>
    <xf numFmtId="43" fontId="11" fillId="3" borderId="3" xfId="3" applyFont="1" applyFill="1" applyBorder="1" applyAlignment="1">
      <alignment horizontal="left" vertical="center"/>
    </xf>
    <xf numFmtId="0" fontId="10" fillId="6" borderId="3" xfId="0" applyFont="1" applyFill="1" applyBorder="1" applyAlignment="1">
      <alignment horizontal="center"/>
    </xf>
    <xf numFmtId="0" fontId="10" fillId="7" borderId="3" xfId="0" applyFont="1" applyFill="1" applyBorder="1" applyAlignment="1">
      <alignment horizontal="left"/>
    </xf>
    <xf numFmtId="43" fontId="11" fillId="7" borderId="3" xfId="3" applyFont="1" applyFill="1" applyBorder="1" applyAlignment="1">
      <alignment horizontal="center" vertical="center"/>
    </xf>
    <xf numFmtId="164" fontId="11" fillId="7" borderId="3" xfId="3" applyNumberFormat="1" applyFont="1" applyFill="1" applyBorder="1" applyAlignment="1">
      <alignment horizontal="center" vertical="center"/>
    </xf>
    <xf numFmtId="43" fontId="11" fillId="7" borderId="3" xfId="3" applyFont="1" applyFill="1" applyBorder="1" applyAlignment="1">
      <alignment horizontal="left" vertical="center"/>
    </xf>
    <xf numFmtId="0" fontId="10" fillId="8" borderId="4" xfId="0" applyFont="1" applyFill="1" applyBorder="1" applyAlignment="1">
      <alignment horizontal="center"/>
    </xf>
    <xf numFmtId="0" fontId="10" fillId="8" borderId="6" xfId="0" applyFont="1" applyFill="1" applyBorder="1" applyAlignment="1">
      <alignment horizontal="center"/>
    </xf>
    <xf numFmtId="43" fontId="6" fillId="8" borderId="3" xfId="3" applyFont="1" applyFill="1" applyBorder="1" applyAlignment="1">
      <alignment horizontal="center" vertical="center"/>
    </xf>
    <xf numFmtId="164" fontId="6" fillId="8" borderId="3" xfId="3" applyNumberFormat="1" applyFont="1" applyFill="1" applyBorder="1" applyAlignment="1">
      <alignment horizontal="center" vertical="center"/>
    </xf>
    <xf numFmtId="0" fontId="13" fillId="0" borderId="0" xfId="0" applyFont="1"/>
    <xf numFmtId="43" fontId="14" fillId="0" borderId="0" xfId="3" applyFont="1" applyFill="1" applyBorder="1" applyAlignment="1">
      <alignment horizontal="center" vertical="center"/>
    </xf>
    <xf numFmtId="0" fontId="15" fillId="0" borderId="0" xfId="0" applyFont="1"/>
    <xf numFmtId="43" fontId="12" fillId="0" borderId="0" xfId="3" applyFont="1" applyFill="1" applyBorder="1" applyAlignment="1">
      <alignment horizontal="center" vertical="center"/>
    </xf>
    <xf numFmtId="43" fontId="8" fillId="0" borderId="0" xfId="3" applyFont="1" applyFill="1" applyBorder="1" applyAlignment="1">
      <alignment vertical="center"/>
    </xf>
    <xf numFmtId="165" fontId="0" fillId="0" borderId="0" xfId="0" applyNumberFormat="1"/>
    <xf numFmtId="43" fontId="7" fillId="0" borderId="0" xfId="0" applyNumberFormat="1" applyFont="1"/>
    <xf numFmtId="43" fontId="0" fillId="0" borderId="0" xfId="1" applyFont="1"/>
    <xf numFmtId="0" fontId="7" fillId="0" borderId="0" xfId="0" applyFont="1"/>
    <xf numFmtId="0" fontId="0" fillId="0" borderId="0" xfId="0" applyAlignment="1">
      <alignment vertical="top"/>
    </xf>
    <xf numFmtId="0" fontId="7" fillId="0" borderId="0" xfId="0" applyFont="1" applyAlignment="1">
      <alignment horizontal="left" vertical="center"/>
    </xf>
    <xf numFmtId="43" fontId="7" fillId="0" borderId="0" xfId="0" applyNumberFormat="1" applyFont="1" applyAlignment="1">
      <alignment horizontal="left" vertical="center"/>
    </xf>
    <xf numFmtId="1" fontId="12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right"/>
    </xf>
    <xf numFmtId="0" fontId="3" fillId="0" borderId="0" xfId="0" applyFont="1"/>
    <xf numFmtId="2" fontId="12" fillId="0" borderId="0" xfId="0" applyNumberFormat="1" applyFont="1" applyAlignment="1">
      <alignment horizontal="center" vertical="top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top"/>
    </xf>
    <xf numFmtId="0" fontId="10" fillId="3" borderId="5" xfId="0" applyFont="1" applyFill="1" applyBorder="1" applyAlignment="1">
      <alignment horizontal="center" vertical="top"/>
    </xf>
    <xf numFmtId="0" fontId="10" fillId="3" borderId="6" xfId="0" applyFont="1" applyFill="1" applyBorder="1" applyAlignment="1">
      <alignment horizontal="center" vertical="top"/>
    </xf>
    <xf numFmtId="0" fontId="10" fillId="4" borderId="3" xfId="2" applyFont="1" applyFill="1" applyBorder="1" applyAlignment="1">
      <alignment horizontal="center" vertical="center" wrapText="1"/>
    </xf>
    <xf numFmtId="43" fontId="11" fillId="0" borderId="3" xfId="3" applyFont="1" applyFill="1" applyBorder="1" applyAlignment="1">
      <alignment horizontal="center" vertical="top"/>
    </xf>
    <xf numFmtId="43" fontId="0" fillId="0" borderId="0" xfId="0" applyNumberFormat="1" applyAlignment="1">
      <alignment vertical="top"/>
    </xf>
    <xf numFmtId="0" fontId="1" fillId="3" borderId="3" xfId="0" applyFont="1" applyFill="1" applyBorder="1" applyAlignment="1">
      <alignment vertical="top"/>
    </xf>
    <xf numFmtId="0" fontId="11" fillId="3" borderId="3" xfId="0" applyFont="1" applyFill="1" applyBorder="1" applyAlignment="1">
      <alignment vertical="top"/>
    </xf>
    <xf numFmtId="43" fontId="11" fillId="3" borderId="3" xfId="3" applyFont="1" applyFill="1" applyBorder="1" applyAlignment="1">
      <alignment horizontal="center" vertical="top"/>
    </xf>
    <xf numFmtId="0" fontId="10" fillId="4" borderId="7" xfId="0" applyFont="1" applyFill="1" applyBorder="1" applyAlignment="1">
      <alignment horizontal="center"/>
    </xf>
    <xf numFmtId="0" fontId="10" fillId="4" borderId="8" xfId="0" applyFont="1" applyFill="1" applyBorder="1" applyAlignment="1">
      <alignment horizontal="center"/>
    </xf>
    <xf numFmtId="43" fontId="6" fillId="4" borderId="3" xfId="3" applyFont="1" applyFill="1" applyBorder="1"/>
    <xf numFmtId="164" fontId="6" fillId="4" borderId="3" xfId="3" applyNumberFormat="1" applyFont="1" applyFill="1" applyBorder="1"/>
    <xf numFmtId="0" fontId="8" fillId="0" borderId="7" xfId="0" applyFont="1" applyBorder="1" applyAlignment="1">
      <alignment vertical="center" wrapText="1"/>
    </xf>
    <xf numFmtId="43" fontId="8" fillId="0" borderId="0" xfId="0" applyNumberFormat="1" applyFont="1" applyAlignment="1">
      <alignment vertical="center" wrapText="1"/>
    </xf>
    <xf numFmtId="43" fontId="7" fillId="0" borderId="0" xfId="3" applyFont="1" applyFill="1" applyBorder="1"/>
    <xf numFmtId="0" fontId="8" fillId="0" borderId="0" xfId="0" applyFont="1" applyAlignment="1">
      <alignment vertical="center" wrapText="1"/>
    </xf>
    <xf numFmtId="164" fontId="7" fillId="0" borderId="0" xfId="3" applyNumberFormat="1" applyFont="1" applyFill="1" applyBorder="1"/>
    <xf numFmtId="0" fontId="16" fillId="0" borderId="0" xfId="0" applyFont="1" applyAlignment="1">
      <alignment vertical="center" wrapText="1"/>
    </xf>
    <xf numFmtId="164" fontId="16" fillId="0" borderId="0" xfId="0" applyNumberFormat="1" applyFont="1" applyAlignment="1">
      <alignment vertical="center" wrapText="1"/>
    </xf>
    <xf numFmtId="0" fontId="3" fillId="0" borderId="0" xfId="0" applyFont="1" applyAlignment="1">
      <alignment horizontal="right" vertical="center"/>
    </xf>
    <xf numFmtId="0" fontId="17" fillId="0" borderId="2" xfId="0" applyFont="1" applyBorder="1" applyAlignment="1">
      <alignment horizontal="center"/>
    </xf>
    <xf numFmtId="0" fontId="0" fillId="0" borderId="0" xfId="0" applyAlignment="1">
      <alignment vertical="center"/>
    </xf>
    <xf numFmtId="0" fontId="10" fillId="9" borderId="3" xfId="0" applyFont="1" applyFill="1" applyBorder="1" applyAlignment="1">
      <alignment horizontal="center" vertical="center"/>
    </xf>
    <xf numFmtId="0" fontId="10" fillId="9" borderId="3" xfId="0" applyFont="1" applyFill="1" applyBorder="1" applyAlignment="1">
      <alignment horizontal="center" vertical="center" wrapText="1"/>
    </xf>
    <xf numFmtId="0" fontId="18" fillId="9" borderId="3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0" fillId="9" borderId="3" xfId="0" applyFont="1" applyFill="1" applyBorder="1"/>
    <xf numFmtId="164" fontId="11" fillId="0" borderId="3" xfId="3" applyNumberFormat="1" applyFont="1" applyBorder="1" applyAlignment="1">
      <alignment vertical="center"/>
    </xf>
    <xf numFmtId="164" fontId="6" fillId="4" borderId="3" xfId="3" applyNumberFormat="1" applyFont="1" applyFill="1" applyBorder="1" applyAlignment="1">
      <alignment vertical="center"/>
    </xf>
    <xf numFmtId="164" fontId="6" fillId="0" borderId="0" xfId="3" applyNumberFormat="1" applyFont="1" applyFill="1" applyBorder="1" applyAlignment="1">
      <alignment vertical="center"/>
    </xf>
    <xf numFmtId="0" fontId="8" fillId="0" borderId="0" xfId="0" applyFont="1"/>
    <xf numFmtId="2" fontId="0" fillId="0" borderId="0" xfId="0" applyNumberFormat="1"/>
    <xf numFmtId="0" fontId="17" fillId="0" borderId="2" xfId="0" applyFont="1" applyBorder="1" applyAlignment="1">
      <alignment horizontal="center" vertical="center"/>
    </xf>
    <xf numFmtId="0" fontId="19" fillId="0" borderId="0" xfId="0" applyFont="1"/>
    <xf numFmtId="43" fontId="11" fillId="0" borderId="3" xfId="3" applyFont="1" applyBorder="1" applyAlignment="1">
      <alignment horizontal="center"/>
    </xf>
    <xf numFmtId="43" fontId="11" fillId="0" borderId="3" xfId="1" applyFont="1" applyBorder="1" applyAlignment="1">
      <alignment horizontal="center"/>
    </xf>
    <xf numFmtId="43" fontId="6" fillId="4" borderId="3" xfId="1" applyFont="1" applyFill="1" applyBorder="1" applyAlignment="1">
      <alignment horizontal="center"/>
    </xf>
    <xf numFmtId="43" fontId="6" fillId="0" borderId="0" xfId="3" applyFont="1" applyFill="1" applyBorder="1" applyAlignment="1">
      <alignment horizontal="center"/>
    </xf>
    <xf numFmtId="43" fontId="6" fillId="4" borderId="3" xfId="3" applyFont="1" applyFill="1" applyBorder="1" applyAlignment="1">
      <alignment horizontal="center"/>
    </xf>
    <xf numFmtId="166" fontId="0" fillId="0" borderId="0" xfId="0" applyNumberFormat="1"/>
  </cellXfs>
  <cellStyles count="4">
    <cellStyle name="Calculation" xfId="2" builtinId="22"/>
    <cellStyle name="Comma" xfId="1" builtinId="3"/>
    <cellStyle name="Comma 2 2" xfId="3" xr:uid="{8326B260-0217-4DC8-A720-74E322EA5C65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9525</xdr:rowOff>
    </xdr:from>
    <xdr:to>
      <xdr:col>7</xdr:col>
      <xdr:colOff>0</xdr:colOff>
      <xdr:row>27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9327F2D4-C9B7-4482-A097-35D01C232D24}"/>
            </a:ext>
          </a:extLst>
        </xdr:cNvPr>
        <xdr:cNvCxnSpPr/>
      </xdr:nvCxnSpPr>
      <xdr:spPr>
        <a:xfrm>
          <a:off x="7686675" y="1123950"/>
          <a:ext cx="0" cy="7858125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33</xdr:row>
      <xdr:rowOff>9525</xdr:rowOff>
    </xdr:from>
    <xdr:to>
      <xdr:col>7</xdr:col>
      <xdr:colOff>9525</xdr:colOff>
      <xdr:row>52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D1F93B61-1AA7-496F-9EE6-5EB1E060E0F1}"/>
            </a:ext>
          </a:extLst>
        </xdr:cNvPr>
        <xdr:cNvCxnSpPr/>
      </xdr:nvCxnSpPr>
      <xdr:spPr>
        <a:xfrm flipH="1">
          <a:off x="7686675" y="10906125"/>
          <a:ext cx="9525" cy="6276975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1257648</xdr:colOff>
      <xdr:row>0</xdr:row>
      <xdr:rowOff>116572</xdr:rowOff>
    </xdr:from>
    <xdr:to>
      <xdr:col>6</xdr:col>
      <xdr:colOff>285749</xdr:colOff>
      <xdr:row>2</xdr:row>
      <xdr:rowOff>643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87F6A7F-8C78-4836-9EF1-FBD661E97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2723" y="116572"/>
          <a:ext cx="2790476" cy="560346"/>
        </a:xfrm>
        <a:prstGeom prst="rect">
          <a:avLst/>
        </a:prstGeom>
      </xdr:spPr>
    </xdr:pic>
    <xdr:clientData/>
  </xdr:twoCellAnchor>
  <xdr:twoCellAnchor editAs="oneCell">
    <xdr:from>
      <xdr:col>4</xdr:col>
      <xdr:colOff>397150</xdr:colOff>
      <xdr:row>30</xdr:row>
      <xdr:rowOff>59199</xdr:rowOff>
    </xdr:from>
    <xdr:to>
      <xdr:col>6</xdr:col>
      <xdr:colOff>387685</xdr:colOff>
      <xdr:row>32</xdr:row>
      <xdr:rowOff>31853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A9F4024-49FB-4228-AFFC-3E053872B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9525" y="9860424"/>
          <a:ext cx="2495610" cy="572729"/>
        </a:xfrm>
        <a:prstGeom prst="rect">
          <a:avLst/>
        </a:prstGeom>
      </xdr:spPr>
    </xdr:pic>
    <xdr:clientData/>
  </xdr:twoCellAnchor>
  <xdr:twoCellAnchor editAs="oneCell">
    <xdr:from>
      <xdr:col>5</xdr:col>
      <xdr:colOff>738189</xdr:colOff>
      <xdr:row>65</xdr:row>
      <xdr:rowOff>169334</xdr:rowOff>
    </xdr:from>
    <xdr:to>
      <xdr:col>7</xdr:col>
      <xdr:colOff>791999</xdr:colOff>
      <xdr:row>69</xdr:row>
      <xdr:rowOff>17456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E3C5473-FA6A-4C0F-8C94-32B94E9D6F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57864" y="20371859"/>
          <a:ext cx="2720810" cy="6386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56890-1420-4225-9051-6507E04D715D}">
  <sheetPr>
    <pageSetUpPr fitToPage="1"/>
  </sheetPr>
  <dimension ref="A1:N93"/>
  <sheetViews>
    <sheetView tabSelected="1" view="pageBreakPreview" topLeftCell="A79" zoomScale="90" zoomScaleNormal="85" zoomScaleSheetLayoutView="90" workbookViewId="0">
      <pane xSplit="2" topLeftCell="C1" activePane="topRight" state="frozen"/>
      <selection pane="topRight" activeCell="E67" sqref="E67"/>
    </sheetView>
  </sheetViews>
  <sheetFormatPr defaultRowHeight="15" x14ac:dyDescent="0.25"/>
  <cols>
    <col min="1" max="1" width="5.7109375" bestFit="1" customWidth="1"/>
    <col min="2" max="2" width="13.5703125" customWidth="1"/>
    <col min="3" max="3" width="18.28515625" customWidth="1"/>
    <col min="4" max="5" width="18.85546875" bestFit="1" customWidth="1"/>
    <col min="6" max="6" width="18.7109375" customWidth="1"/>
    <col min="7" max="8" width="21.28515625" bestFit="1" customWidth="1"/>
    <col min="9" max="9" width="18.85546875" bestFit="1" customWidth="1"/>
    <col min="10" max="11" width="21.28515625" bestFit="1" customWidth="1"/>
    <col min="12" max="12" width="20.85546875" bestFit="1" customWidth="1"/>
    <col min="13" max="13" width="18.85546875" bestFit="1" customWidth="1"/>
    <col min="14" max="14" width="22" customWidth="1"/>
  </cols>
  <sheetData>
    <row r="1" spans="1:14" ht="30" customHeight="1" x14ac:dyDescent="0.25"/>
    <row r="2" spans="1:14" ht="23.25" customHeight="1" x14ac:dyDescent="0.45">
      <c r="C2" s="1"/>
      <c r="D2" s="1"/>
      <c r="E2" s="1"/>
      <c r="F2" s="1"/>
      <c r="G2" s="1"/>
      <c r="H2" s="1"/>
      <c r="I2" s="2"/>
      <c r="J2" s="3" t="s">
        <v>0</v>
      </c>
      <c r="K2" s="3"/>
    </row>
    <row r="3" spans="1:14" ht="34.5" customHeight="1" x14ac:dyDescent="0.4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4" ht="27.75" customHeight="1" x14ac:dyDescent="0.25">
      <c r="A4" s="6" t="s">
        <v>3</v>
      </c>
      <c r="B4" s="6" t="s">
        <v>4</v>
      </c>
      <c r="C4" s="7" t="s">
        <v>5</v>
      </c>
      <c r="D4" s="8"/>
      <c r="E4" s="8"/>
      <c r="F4" s="8"/>
      <c r="G4" s="9"/>
      <c r="H4" s="7" t="s">
        <v>6</v>
      </c>
      <c r="I4" s="8"/>
      <c r="J4" s="8"/>
      <c r="K4" s="9"/>
    </row>
    <row r="5" spans="1:14" s="11" customFormat="1" ht="66" customHeight="1" x14ac:dyDescent="0.25">
      <c r="A5" s="6"/>
      <c r="B5" s="6"/>
      <c r="C5" s="10" t="s">
        <v>7</v>
      </c>
      <c r="D5" s="10" t="s">
        <v>8</v>
      </c>
      <c r="E5" s="10" t="s">
        <v>9</v>
      </c>
      <c r="F5" s="10" t="s">
        <v>10</v>
      </c>
      <c r="G5" s="10" t="s">
        <v>11</v>
      </c>
      <c r="H5" s="10" t="s">
        <v>12</v>
      </c>
      <c r="I5" s="10" t="s">
        <v>13</v>
      </c>
      <c r="J5" s="10" t="s">
        <v>8</v>
      </c>
      <c r="K5" s="10" t="s">
        <v>14</v>
      </c>
    </row>
    <row r="6" spans="1:14" ht="24" x14ac:dyDescent="0.6">
      <c r="A6" s="12">
        <v>1</v>
      </c>
      <c r="B6" s="13" t="s">
        <v>15</v>
      </c>
      <c r="C6" s="14">
        <v>560.25968999999998</v>
      </c>
      <c r="D6" s="14">
        <v>4809.1614729999992</v>
      </c>
      <c r="E6" s="14">
        <v>5369.4211629999991</v>
      </c>
      <c r="F6" s="15">
        <v>2474</v>
      </c>
      <c r="G6" s="14">
        <v>9589.0419999999995</v>
      </c>
      <c r="H6" s="16">
        <v>583477</v>
      </c>
      <c r="I6" s="17">
        <v>5502.0238300000001</v>
      </c>
      <c r="J6" s="17">
        <v>50260.974080599997</v>
      </c>
      <c r="K6" s="17">
        <v>55762.997910599996</v>
      </c>
    </row>
    <row r="7" spans="1:14" ht="24" x14ac:dyDescent="0.6">
      <c r="A7" s="12">
        <v>2</v>
      </c>
      <c r="B7" s="13" t="s">
        <v>16</v>
      </c>
      <c r="C7" s="14">
        <v>5240.2541414999996</v>
      </c>
      <c r="D7" s="14">
        <v>12732.585139999999</v>
      </c>
      <c r="E7" s="14">
        <v>17972.839281500001</v>
      </c>
      <c r="F7" s="15">
        <v>31007</v>
      </c>
      <c r="G7" s="14">
        <v>92035.301349999994</v>
      </c>
      <c r="H7" s="16">
        <v>1345788</v>
      </c>
      <c r="I7" s="17">
        <v>24106.600116399997</v>
      </c>
      <c r="J7" s="17">
        <v>68596.358157800001</v>
      </c>
      <c r="K7" s="17">
        <v>92702.958274200006</v>
      </c>
    </row>
    <row r="8" spans="1:14" ht="24" x14ac:dyDescent="0.6">
      <c r="A8" s="12">
        <v>3</v>
      </c>
      <c r="B8" s="13" t="s">
        <v>17</v>
      </c>
      <c r="C8" s="14">
        <v>14507.394518999998</v>
      </c>
      <c r="D8" s="14">
        <v>29141.582871900002</v>
      </c>
      <c r="E8" s="14">
        <v>43648.9773909</v>
      </c>
      <c r="F8" s="15">
        <v>127270</v>
      </c>
      <c r="G8" s="14">
        <v>110490.16329</v>
      </c>
      <c r="H8" s="16">
        <v>1790085</v>
      </c>
      <c r="I8" s="17">
        <v>51260.969165999995</v>
      </c>
      <c r="J8" s="17">
        <v>162480.70796250005</v>
      </c>
      <c r="K8" s="17">
        <v>213741.67712850004</v>
      </c>
    </row>
    <row r="9" spans="1:14" ht="24" x14ac:dyDescent="0.6">
      <c r="A9" s="12">
        <v>4</v>
      </c>
      <c r="B9" s="13" t="s">
        <v>18</v>
      </c>
      <c r="C9" s="14">
        <v>3674.5680299999999</v>
      </c>
      <c r="D9" s="14">
        <v>13446.66207</v>
      </c>
      <c r="E9" s="14">
        <v>17121.230100000001</v>
      </c>
      <c r="F9" s="15">
        <v>4906</v>
      </c>
      <c r="G9" s="14">
        <v>25363.34</v>
      </c>
      <c r="H9" s="16">
        <v>693131</v>
      </c>
      <c r="I9" s="17">
        <v>12996.74768</v>
      </c>
      <c r="J9" s="17">
        <v>68813.759940000004</v>
      </c>
      <c r="K9" s="17">
        <v>81810.507620000004</v>
      </c>
    </row>
    <row r="10" spans="1:14" ht="24" x14ac:dyDescent="0.6">
      <c r="A10" s="12">
        <v>5</v>
      </c>
      <c r="B10" s="13" t="s">
        <v>19</v>
      </c>
      <c r="C10" s="14">
        <v>1301.3239100000001</v>
      </c>
      <c r="D10" s="14">
        <v>4134.1661171999976</v>
      </c>
      <c r="E10" s="14">
        <v>5435.4900271999995</v>
      </c>
      <c r="F10" s="15">
        <v>44212</v>
      </c>
      <c r="G10" s="14">
        <v>85604.999581899989</v>
      </c>
      <c r="H10" s="16">
        <v>700400</v>
      </c>
      <c r="I10" s="17">
        <v>6041.6296168000008</v>
      </c>
      <c r="J10" s="17">
        <v>20334.916575499996</v>
      </c>
      <c r="K10" s="17">
        <v>26376.546192299997</v>
      </c>
    </row>
    <row r="11" spans="1:14" ht="24" x14ac:dyDescent="0.6">
      <c r="A11" s="12">
        <v>6</v>
      </c>
      <c r="B11" s="13" t="s">
        <v>20</v>
      </c>
      <c r="C11" s="14">
        <v>2192.7194199999999</v>
      </c>
      <c r="D11" s="14">
        <v>5374.4332000000004</v>
      </c>
      <c r="E11" s="14">
        <v>7567.1526199999998</v>
      </c>
      <c r="F11" s="15">
        <v>19673</v>
      </c>
      <c r="G11" s="14">
        <v>43046.22</v>
      </c>
      <c r="H11" s="16">
        <v>584201</v>
      </c>
      <c r="I11" s="17">
        <v>8476.2533299999996</v>
      </c>
      <c r="J11" s="17">
        <v>29041.083740000002</v>
      </c>
      <c r="K11" s="17">
        <v>37517.337070000001</v>
      </c>
    </row>
    <row r="12" spans="1:14" ht="24" x14ac:dyDescent="0.6">
      <c r="A12" s="12">
        <v>7</v>
      </c>
      <c r="B12" s="13" t="s">
        <v>21</v>
      </c>
      <c r="C12" s="14">
        <v>2099.9646588000001</v>
      </c>
      <c r="D12" s="14">
        <v>3039.2712099999999</v>
      </c>
      <c r="E12" s="14">
        <v>5139.2358687999986</v>
      </c>
      <c r="F12" s="15">
        <v>16682</v>
      </c>
      <c r="G12" s="14">
        <v>42018.050739999999</v>
      </c>
      <c r="H12" s="16">
        <v>542964</v>
      </c>
      <c r="I12" s="17">
        <v>7913.5143635999993</v>
      </c>
      <c r="J12" s="17">
        <v>16680.6089293</v>
      </c>
      <c r="K12" s="17">
        <v>24594.1232929</v>
      </c>
    </row>
    <row r="13" spans="1:14" s="20" customFormat="1" ht="24" x14ac:dyDescent="0.6">
      <c r="A13" s="12">
        <v>8</v>
      </c>
      <c r="B13" s="13" t="s">
        <v>22</v>
      </c>
      <c r="C13" s="19">
        <v>1085.1635315999999</v>
      </c>
      <c r="D13" s="14">
        <v>2407.95631</v>
      </c>
      <c r="E13" s="14">
        <v>3493.1198415999997</v>
      </c>
      <c r="F13" s="15">
        <v>8668</v>
      </c>
      <c r="G13" s="19">
        <v>23305.4509</v>
      </c>
      <c r="H13" s="16">
        <v>281896</v>
      </c>
      <c r="I13" s="17">
        <v>3969.3709485999998</v>
      </c>
      <c r="J13" s="17">
        <v>12529.77816</v>
      </c>
      <c r="K13" s="17">
        <v>16499.149108599999</v>
      </c>
      <c r="L13"/>
      <c r="M13"/>
      <c r="N13"/>
    </row>
    <row r="14" spans="1:14" ht="24" x14ac:dyDescent="0.6">
      <c r="A14" s="12">
        <v>9</v>
      </c>
      <c r="B14" s="13" t="s">
        <v>23</v>
      </c>
      <c r="C14" s="19">
        <v>1915.6524082999999</v>
      </c>
      <c r="D14" s="14">
        <v>2915.88715</v>
      </c>
      <c r="E14" s="14">
        <v>4831.5395583</v>
      </c>
      <c r="F14" s="15">
        <v>23963</v>
      </c>
      <c r="G14" s="19">
        <v>53886.086770000002</v>
      </c>
      <c r="H14" s="16">
        <v>2429337</v>
      </c>
      <c r="I14" s="17">
        <v>7243.1480556000006</v>
      </c>
      <c r="J14" s="17">
        <v>16176.901283699999</v>
      </c>
      <c r="K14" s="17">
        <v>23420.0493393</v>
      </c>
    </row>
    <row r="15" spans="1:14" ht="21.75" customHeight="1" x14ac:dyDescent="0.6">
      <c r="A15" s="12">
        <v>10</v>
      </c>
      <c r="B15" s="13" t="s">
        <v>24</v>
      </c>
      <c r="C15" s="14">
        <v>2020.52835</v>
      </c>
      <c r="D15" s="14">
        <v>3640.4046199999998</v>
      </c>
      <c r="E15" s="14">
        <v>5660.9329699999998</v>
      </c>
      <c r="F15" s="15">
        <v>36250</v>
      </c>
      <c r="G15" s="14">
        <v>133396.13601389999</v>
      </c>
      <c r="H15" s="16">
        <v>794334</v>
      </c>
      <c r="I15" s="17">
        <v>9455.5729396000006</v>
      </c>
      <c r="J15" s="17">
        <v>22869.8845</v>
      </c>
      <c r="K15" s="17">
        <v>32325.457439600003</v>
      </c>
    </row>
    <row r="16" spans="1:14" ht="24" x14ac:dyDescent="0.6">
      <c r="A16" s="12">
        <v>11</v>
      </c>
      <c r="B16" s="13" t="s">
        <v>25</v>
      </c>
      <c r="C16" s="14">
        <v>2671.6666882999998</v>
      </c>
      <c r="D16" s="14">
        <v>5714.2027600000001</v>
      </c>
      <c r="E16" s="14">
        <v>8385.8694482999999</v>
      </c>
      <c r="F16" s="15">
        <v>20608</v>
      </c>
      <c r="G16" s="14">
        <v>68691.434169999993</v>
      </c>
      <c r="H16" s="16">
        <v>656406</v>
      </c>
      <c r="I16" s="17">
        <v>10981.379640700001</v>
      </c>
      <c r="J16" s="17">
        <v>33810.453604000002</v>
      </c>
      <c r="K16" s="17">
        <v>44791.833244699999</v>
      </c>
    </row>
    <row r="17" spans="1:14" ht="24" x14ac:dyDescent="0.6">
      <c r="A17" s="12">
        <v>12</v>
      </c>
      <c r="B17" s="13" t="s">
        <v>26</v>
      </c>
      <c r="C17" s="14">
        <v>1818.2763</v>
      </c>
      <c r="D17" s="14">
        <v>3417.2714099999998</v>
      </c>
      <c r="E17" s="14">
        <v>5235.5477099999998</v>
      </c>
      <c r="F17" s="15">
        <v>11674</v>
      </c>
      <c r="G17" s="14">
        <v>45042.148659999999</v>
      </c>
      <c r="H17" s="16">
        <v>469853</v>
      </c>
      <c r="I17" s="17">
        <v>7292.5978200000009</v>
      </c>
      <c r="J17" s="17">
        <v>20759.918440000001</v>
      </c>
      <c r="K17" s="17">
        <v>28052.516260000004</v>
      </c>
    </row>
    <row r="18" spans="1:14" ht="24" x14ac:dyDescent="0.6">
      <c r="A18" s="12">
        <v>13</v>
      </c>
      <c r="B18" s="13" t="s">
        <v>27</v>
      </c>
      <c r="C18" s="14">
        <v>1953.2911099999999</v>
      </c>
      <c r="D18" s="14">
        <v>10882.95422</v>
      </c>
      <c r="E18" s="14">
        <v>12836.24533</v>
      </c>
      <c r="F18" s="15">
        <v>3483</v>
      </c>
      <c r="G18" s="14">
        <v>26245.59</v>
      </c>
      <c r="H18" s="16">
        <v>417860</v>
      </c>
      <c r="I18" s="17">
        <v>8768.2270899999985</v>
      </c>
      <c r="J18" s="17">
        <v>60475.659059999998</v>
      </c>
      <c r="K18" s="17">
        <v>69243.886149999991</v>
      </c>
    </row>
    <row r="19" spans="1:14" ht="24" x14ac:dyDescent="0.6">
      <c r="A19" s="12">
        <v>14</v>
      </c>
      <c r="B19" s="13" t="s">
        <v>28</v>
      </c>
      <c r="C19" s="14">
        <v>1427.4024742999998</v>
      </c>
      <c r="D19" s="14">
        <v>2747.5062746000003</v>
      </c>
      <c r="E19" s="14">
        <v>4174.9087489000003</v>
      </c>
      <c r="F19" s="15">
        <v>5395</v>
      </c>
      <c r="G19" s="14">
        <v>20093.415249999998</v>
      </c>
      <c r="H19" s="16">
        <v>249463</v>
      </c>
      <c r="I19" s="17">
        <v>5699.8324371999997</v>
      </c>
      <c r="J19" s="17">
        <v>16518.2189592</v>
      </c>
      <c r="K19" s="17">
        <v>22218.051396399998</v>
      </c>
    </row>
    <row r="20" spans="1:14" ht="24" x14ac:dyDescent="0.25">
      <c r="A20" s="21" t="s">
        <v>29</v>
      </c>
      <c r="B20" s="21"/>
      <c r="C20" s="22">
        <f t="shared" ref="C20:I20" si="0">SUM(C6:C19)</f>
        <v>42468.465231799986</v>
      </c>
      <c r="D20" s="22">
        <f t="shared" si="0"/>
        <v>104404.0448267</v>
      </c>
      <c r="E20" s="22">
        <f>SUM(E6:E19)</f>
        <v>146872.51005849996</v>
      </c>
      <c r="F20" s="23">
        <f t="shared" si="0"/>
        <v>356265</v>
      </c>
      <c r="G20" s="22">
        <f t="shared" si="0"/>
        <v>778807.37872579973</v>
      </c>
      <c r="H20" s="23">
        <f t="shared" si="0"/>
        <v>11539195</v>
      </c>
      <c r="I20" s="22">
        <f t="shared" si="0"/>
        <v>169707.8670345</v>
      </c>
      <c r="J20" s="22">
        <f>SUM(J6:J19)</f>
        <v>599349.22339259996</v>
      </c>
      <c r="K20" s="22">
        <f>SUM(K6:K19)</f>
        <v>769057.09042710008</v>
      </c>
    </row>
    <row r="21" spans="1:14" ht="24" x14ac:dyDescent="0.6">
      <c r="A21" s="24" t="s">
        <v>3</v>
      </c>
      <c r="B21" s="24" t="s">
        <v>30</v>
      </c>
      <c r="C21" s="25"/>
      <c r="D21" s="25"/>
      <c r="E21" s="25"/>
      <c r="F21" s="25"/>
      <c r="G21" s="25"/>
      <c r="H21" s="26"/>
      <c r="I21" s="27"/>
      <c r="J21" s="27"/>
      <c r="K21" s="27"/>
    </row>
    <row r="22" spans="1:14" ht="24" x14ac:dyDescent="0.6">
      <c r="A22" s="12">
        <v>1</v>
      </c>
      <c r="B22" s="13" t="s">
        <v>31</v>
      </c>
      <c r="C22" s="14">
        <v>300.36048289999997</v>
      </c>
      <c r="D22" s="14">
        <v>14.59055</v>
      </c>
      <c r="E22" s="14">
        <v>314.95103289999997</v>
      </c>
      <c r="F22" s="15">
        <v>62981</v>
      </c>
      <c r="G22" s="14">
        <v>61267.114670000003</v>
      </c>
      <c r="H22" s="15">
        <v>1381197</v>
      </c>
      <c r="I22" s="17">
        <v>1402.0541514000001</v>
      </c>
      <c r="J22" s="17">
        <v>70.432790000000011</v>
      </c>
      <c r="K22" s="17">
        <v>1472.4869414000002</v>
      </c>
    </row>
    <row r="23" spans="1:14" ht="24" x14ac:dyDescent="0.6">
      <c r="A23" s="12">
        <v>2</v>
      </c>
      <c r="B23" s="13" t="s">
        <v>32</v>
      </c>
      <c r="C23" s="14">
        <v>363.91275999999999</v>
      </c>
      <c r="D23" s="14">
        <v>19.28022</v>
      </c>
      <c r="E23" s="14">
        <v>383.19297999999998</v>
      </c>
      <c r="F23" s="15">
        <v>32151</v>
      </c>
      <c r="G23" s="14">
        <v>38442.998138000003</v>
      </c>
      <c r="H23" s="15">
        <v>527102</v>
      </c>
      <c r="I23" s="17">
        <v>1453.2714599999999</v>
      </c>
      <c r="J23" s="17">
        <v>86.758790000000005</v>
      </c>
      <c r="K23" s="17">
        <v>1540.03025</v>
      </c>
    </row>
    <row r="24" spans="1:14" ht="24" x14ac:dyDescent="0.6">
      <c r="A24" s="12">
        <v>3</v>
      </c>
      <c r="B24" s="13" t="s">
        <v>33</v>
      </c>
      <c r="C24" s="14">
        <v>211.02019999999999</v>
      </c>
      <c r="D24" s="14">
        <v>46.2209</v>
      </c>
      <c r="E24" s="14">
        <v>257.24110000000002</v>
      </c>
      <c r="F24" s="15">
        <v>46059</v>
      </c>
      <c r="G24" s="14">
        <v>53919.890769999998</v>
      </c>
      <c r="H24" s="15">
        <v>299740</v>
      </c>
      <c r="I24" s="17">
        <v>1066.62835</v>
      </c>
      <c r="J24" s="17">
        <v>147.34823</v>
      </c>
      <c r="K24" s="17">
        <v>1213.97658</v>
      </c>
    </row>
    <row r="25" spans="1:14" ht="24" x14ac:dyDescent="0.6">
      <c r="A25" s="28" t="s">
        <v>34</v>
      </c>
      <c r="B25" s="28"/>
      <c r="C25" s="22">
        <f t="shared" ref="C25:K25" si="1">SUM(C22:C24)</f>
        <v>875.29344289999995</v>
      </c>
      <c r="D25" s="22">
        <f t="shared" si="1"/>
        <v>80.091669999999993</v>
      </c>
      <c r="E25" s="22">
        <f t="shared" si="1"/>
        <v>955.38511289999997</v>
      </c>
      <c r="F25" s="23">
        <f t="shared" si="1"/>
        <v>141191</v>
      </c>
      <c r="G25" s="22">
        <f t="shared" si="1"/>
        <v>153630.003578</v>
      </c>
      <c r="H25" s="22">
        <f t="shared" si="1"/>
        <v>2208039</v>
      </c>
      <c r="I25" s="22">
        <f t="shared" si="1"/>
        <v>3921.9539614</v>
      </c>
      <c r="J25" s="22">
        <f t="shared" si="1"/>
        <v>304.53980999999999</v>
      </c>
      <c r="K25" s="22">
        <f t="shared" si="1"/>
        <v>4226.4937714000007</v>
      </c>
    </row>
    <row r="26" spans="1:14" ht="24" x14ac:dyDescent="0.6">
      <c r="A26" s="29" t="s">
        <v>35</v>
      </c>
      <c r="B26" s="29"/>
      <c r="C26" s="30">
        <v>2702.1164199999998</v>
      </c>
      <c r="D26" s="30">
        <v>0</v>
      </c>
      <c r="E26" s="30">
        <v>2702.1164199999998</v>
      </c>
      <c r="F26" s="31">
        <v>62882</v>
      </c>
      <c r="G26" s="30">
        <v>747405</v>
      </c>
      <c r="H26" s="31">
        <v>2420620</v>
      </c>
      <c r="I26" s="32">
        <v>14475.386215500001</v>
      </c>
      <c r="J26" s="32">
        <v>0</v>
      </c>
      <c r="K26" s="32">
        <v>14475.386215500001</v>
      </c>
    </row>
    <row r="27" spans="1:14" ht="24" x14ac:dyDescent="0.6">
      <c r="A27" s="33" t="s">
        <v>36</v>
      </c>
      <c r="B27" s="34"/>
      <c r="C27" s="35">
        <f>C20+C25+C26</f>
        <v>46045.875094699986</v>
      </c>
      <c r="D27" s="35">
        <f t="shared" ref="D27:J27" si="2">D20+D25+D26</f>
        <v>104484.1364967</v>
      </c>
      <c r="E27" s="35">
        <f>E20+E25+E26</f>
        <v>150530.01159139996</v>
      </c>
      <c r="F27" s="36">
        <f t="shared" si="2"/>
        <v>560338</v>
      </c>
      <c r="G27" s="35">
        <f>G20+G25+G26</f>
        <v>1679842.3823037997</v>
      </c>
      <c r="H27" s="36">
        <f>H20+H25+H26</f>
        <v>16167854</v>
      </c>
      <c r="I27" s="35">
        <f>I20+I25+I26</f>
        <v>188105.2072114</v>
      </c>
      <c r="J27" s="35">
        <f t="shared" si="2"/>
        <v>599653.76320259995</v>
      </c>
      <c r="K27" s="35">
        <f>K20+K25+K26</f>
        <v>787758.97041399998</v>
      </c>
    </row>
    <row r="28" spans="1:14" ht="28.5" x14ac:dyDescent="0.7">
      <c r="A28" s="37"/>
      <c r="C28" s="38"/>
      <c r="D28" s="38"/>
      <c r="E28" s="39"/>
      <c r="F28" s="40"/>
      <c r="G28" s="41"/>
      <c r="I28" s="42"/>
      <c r="J28" s="42"/>
      <c r="K28" s="42"/>
      <c r="L28" s="42"/>
      <c r="M28" s="42"/>
      <c r="N28" s="42"/>
    </row>
    <row r="29" spans="1:14" ht="18" x14ac:dyDescent="0.45">
      <c r="C29" s="40"/>
      <c r="D29" s="40"/>
      <c r="E29" s="43"/>
      <c r="F29" s="40"/>
      <c r="G29" s="41"/>
      <c r="I29" s="42"/>
      <c r="J29" s="42"/>
      <c r="K29" s="44"/>
      <c r="L29" s="42"/>
      <c r="M29" s="42"/>
      <c r="N29" s="42"/>
    </row>
    <row r="30" spans="1:14" ht="18" x14ac:dyDescent="0.45">
      <c r="B30" s="45"/>
      <c r="C30" s="40"/>
      <c r="D30" s="40"/>
      <c r="E30" s="40"/>
      <c r="F30" s="40"/>
      <c r="G30" s="40"/>
      <c r="H30" s="40"/>
      <c r="I30" s="42"/>
      <c r="J30" s="42"/>
      <c r="K30" s="42"/>
      <c r="L30" s="42"/>
      <c r="M30" s="42"/>
      <c r="N30" s="42"/>
    </row>
    <row r="31" spans="1:14" s="46" customFormat="1" ht="19.5" customHeight="1" x14ac:dyDescent="0.25">
      <c r="B31" s="47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</row>
    <row r="32" spans="1:14" s="46" customFormat="1" ht="27.75" customHeight="1" x14ac:dyDescent="0.45">
      <c r="B32" s="47"/>
      <c r="C32" s="47"/>
      <c r="D32" s="48"/>
      <c r="E32" s="47"/>
      <c r="F32" s="47"/>
      <c r="H32" s="47"/>
      <c r="I32" s="49"/>
      <c r="J32" s="50" t="s">
        <v>0</v>
      </c>
      <c r="K32" s="50"/>
      <c r="L32" s="51"/>
      <c r="M32" s="52"/>
      <c r="N32" s="52"/>
    </row>
    <row r="33" spans="1:14" s="46" customFormat="1" ht="39" customHeight="1" x14ac:dyDescent="0.45">
      <c r="B33" s="4" t="s">
        <v>38</v>
      </c>
      <c r="C33" s="4"/>
      <c r="D33" s="4"/>
      <c r="E33" s="4"/>
      <c r="F33" s="4"/>
      <c r="G33" s="4"/>
      <c r="H33" s="4"/>
      <c r="I33" s="4"/>
      <c r="J33" s="4"/>
      <c r="K33" s="2" t="s">
        <v>2</v>
      </c>
      <c r="M33" s="2"/>
      <c r="N33" s="2"/>
    </row>
    <row r="34" spans="1:14" s="46" customFormat="1" ht="24" x14ac:dyDescent="0.25">
      <c r="A34" s="6" t="s">
        <v>3</v>
      </c>
      <c r="B34" s="53" t="s">
        <v>4</v>
      </c>
      <c r="C34" s="54" t="s">
        <v>5</v>
      </c>
      <c r="D34" s="55"/>
      <c r="E34" s="55"/>
      <c r="F34" s="55"/>
      <c r="G34" s="56"/>
      <c r="H34" s="54" t="s">
        <v>6</v>
      </c>
      <c r="I34" s="55"/>
      <c r="J34" s="55"/>
      <c r="K34" s="56"/>
    </row>
    <row r="35" spans="1:14" s="46" customFormat="1" ht="63.75" customHeight="1" x14ac:dyDescent="0.25">
      <c r="A35" s="6"/>
      <c r="B35" s="53"/>
      <c r="C35" s="57" t="s">
        <v>7</v>
      </c>
      <c r="D35" s="57" t="s">
        <v>8</v>
      </c>
      <c r="E35" s="57" t="s">
        <v>39</v>
      </c>
      <c r="F35" s="57" t="s">
        <v>10</v>
      </c>
      <c r="G35" s="57" t="s">
        <v>11</v>
      </c>
      <c r="H35" s="57" t="s">
        <v>12</v>
      </c>
      <c r="I35" s="57" t="s">
        <v>7</v>
      </c>
      <c r="J35" s="57" t="s">
        <v>8</v>
      </c>
      <c r="K35" s="57" t="s">
        <v>40</v>
      </c>
    </row>
    <row r="36" spans="1:14" s="46" customFormat="1" ht="24" x14ac:dyDescent="0.6">
      <c r="A36" s="12">
        <v>1</v>
      </c>
      <c r="B36" s="13" t="s">
        <v>16</v>
      </c>
      <c r="C36" s="17">
        <v>718.30631150000011</v>
      </c>
      <c r="D36" s="17">
        <v>0</v>
      </c>
      <c r="E36" s="17">
        <v>718.30631150000011</v>
      </c>
      <c r="F36" s="17">
        <v>27191</v>
      </c>
      <c r="G36" s="17">
        <v>53783.071239999997</v>
      </c>
      <c r="H36" s="17">
        <v>826414</v>
      </c>
      <c r="I36" s="58">
        <v>3114.0881763999996</v>
      </c>
      <c r="J36" s="58">
        <v>0</v>
      </c>
      <c r="K36" s="58">
        <v>3114.0881763999996</v>
      </c>
      <c r="L36" s="59"/>
      <c r="M36" s="59"/>
      <c r="N36" s="59"/>
    </row>
    <row r="37" spans="1:14" s="46" customFormat="1" ht="24" x14ac:dyDescent="0.6">
      <c r="A37" s="12">
        <v>2</v>
      </c>
      <c r="B37" s="13" t="s">
        <v>17</v>
      </c>
      <c r="C37" s="17">
        <v>112.26995899999999</v>
      </c>
      <c r="D37" s="17">
        <v>2.26057</v>
      </c>
      <c r="E37" s="17">
        <v>114.53052899999999</v>
      </c>
      <c r="F37" s="17">
        <v>117480</v>
      </c>
      <c r="G37" s="17">
        <v>52365.613290000001</v>
      </c>
      <c r="H37" s="17">
        <v>775228</v>
      </c>
      <c r="I37" s="58">
        <v>678.49771599999997</v>
      </c>
      <c r="J37" s="58">
        <v>13.85008</v>
      </c>
      <c r="K37" s="58">
        <v>692.34779600000002</v>
      </c>
      <c r="L37" s="59"/>
      <c r="M37" s="59"/>
      <c r="N37" s="59"/>
    </row>
    <row r="38" spans="1:14" s="46" customFormat="1" ht="24" x14ac:dyDescent="0.6">
      <c r="A38" s="12">
        <v>3</v>
      </c>
      <c r="B38" s="13" t="s">
        <v>18</v>
      </c>
      <c r="C38" s="17">
        <v>0.67164000000000001</v>
      </c>
      <c r="D38" s="17">
        <v>0</v>
      </c>
      <c r="E38" s="17">
        <v>0.67164000000000001</v>
      </c>
      <c r="F38" s="17">
        <v>88</v>
      </c>
      <c r="G38" s="17">
        <v>95.43</v>
      </c>
      <c r="H38" s="17">
        <v>993</v>
      </c>
      <c r="I38" s="58">
        <v>2.0511699999999999</v>
      </c>
      <c r="J38" s="58">
        <v>0</v>
      </c>
      <c r="K38" s="58">
        <v>2.0511699999999999</v>
      </c>
      <c r="L38" s="59"/>
      <c r="M38" s="59"/>
      <c r="N38" s="59"/>
    </row>
    <row r="39" spans="1:14" s="46" customFormat="1" ht="24" x14ac:dyDescent="0.6">
      <c r="A39" s="12">
        <v>4</v>
      </c>
      <c r="B39" s="13" t="s">
        <v>19</v>
      </c>
      <c r="C39" s="17">
        <v>118.31921380000001</v>
      </c>
      <c r="D39" s="17">
        <v>0</v>
      </c>
      <c r="E39" s="17">
        <v>118.31921380000001</v>
      </c>
      <c r="F39" s="17">
        <v>18639</v>
      </c>
      <c r="G39" s="17">
        <v>21056.3946115</v>
      </c>
      <c r="H39" s="17">
        <v>248840</v>
      </c>
      <c r="I39" s="58">
        <v>474.87467139999995</v>
      </c>
      <c r="J39" s="58">
        <v>0</v>
      </c>
      <c r="K39" s="58">
        <v>474.87467139999995</v>
      </c>
      <c r="L39" s="59"/>
      <c r="M39" s="59"/>
      <c r="N39" s="59"/>
    </row>
    <row r="40" spans="1:14" s="46" customFormat="1" ht="24" x14ac:dyDescent="0.6">
      <c r="A40" s="12">
        <v>5</v>
      </c>
      <c r="B40" s="13" t="s">
        <v>20</v>
      </c>
      <c r="C40" s="17">
        <v>1.0392399999999999</v>
      </c>
      <c r="D40" s="17">
        <v>4.56785</v>
      </c>
      <c r="E40" s="17">
        <v>5.6070900000000004</v>
      </c>
      <c r="F40" s="17">
        <v>14</v>
      </c>
      <c r="G40" s="17">
        <v>24.35</v>
      </c>
      <c r="H40" s="17">
        <v>1489</v>
      </c>
      <c r="I40" s="58">
        <v>3.26579</v>
      </c>
      <c r="J40" s="58">
        <v>23.806100000000001</v>
      </c>
      <c r="K40" s="58">
        <v>27.07189</v>
      </c>
      <c r="L40" s="59"/>
      <c r="M40" s="59"/>
      <c r="N40" s="59"/>
    </row>
    <row r="41" spans="1:14" s="46" customFormat="1" ht="24" x14ac:dyDescent="0.6">
      <c r="A41" s="12">
        <v>6</v>
      </c>
      <c r="B41" s="13" t="s">
        <v>22</v>
      </c>
      <c r="C41" s="17">
        <v>66.659271599999997</v>
      </c>
      <c r="D41" s="17">
        <v>0</v>
      </c>
      <c r="E41" s="17">
        <v>66.659271599999997</v>
      </c>
      <c r="F41" s="17">
        <v>7327</v>
      </c>
      <c r="G41" s="17">
        <v>13502.840899999999</v>
      </c>
      <c r="H41" s="17">
        <v>199344</v>
      </c>
      <c r="I41" s="58">
        <v>258.36400860000003</v>
      </c>
      <c r="J41" s="58">
        <v>5.4915700000000003</v>
      </c>
      <c r="K41" s="58">
        <v>263.85557860000006</v>
      </c>
      <c r="L41" s="59"/>
      <c r="M41" s="59"/>
      <c r="N41" s="59"/>
    </row>
    <row r="42" spans="1:14" s="46" customFormat="1" ht="24" x14ac:dyDescent="0.6">
      <c r="A42" s="12">
        <v>7</v>
      </c>
      <c r="B42" s="13" t="s">
        <v>41</v>
      </c>
      <c r="C42" s="17">
        <v>0.31819999999999998</v>
      </c>
      <c r="D42" s="17">
        <v>4.9600200000000001</v>
      </c>
      <c r="E42" s="17">
        <v>5.2782200000000001</v>
      </c>
      <c r="F42" s="17">
        <v>5</v>
      </c>
      <c r="G42" s="17">
        <v>5</v>
      </c>
      <c r="H42" s="17">
        <v>2780</v>
      </c>
      <c r="I42" s="58">
        <v>1.8585500000000001</v>
      </c>
      <c r="J42" s="58">
        <v>41.527740000000001</v>
      </c>
      <c r="K42" s="58">
        <v>43.386290000000002</v>
      </c>
      <c r="L42" s="59"/>
      <c r="M42" s="59"/>
      <c r="N42" s="59"/>
    </row>
    <row r="43" spans="1:14" s="46" customFormat="1" ht="24" x14ac:dyDescent="0.6">
      <c r="A43" s="12">
        <v>8</v>
      </c>
      <c r="B43" s="13" t="s">
        <v>24</v>
      </c>
      <c r="C43" s="17">
        <v>388.02375999999998</v>
      </c>
      <c r="D43" s="17">
        <v>0</v>
      </c>
      <c r="E43" s="17">
        <v>388.02375999999998</v>
      </c>
      <c r="F43" s="17">
        <v>34086</v>
      </c>
      <c r="G43" s="17">
        <v>116978.08601390003</v>
      </c>
      <c r="H43" s="17">
        <v>576678</v>
      </c>
      <c r="I43" s="58">
        <v>1701.9701500000001</v>
      </c>
      <c r="J43" s="58">
        <v>0</v>
      </c>
      <c r="K43" s="58">
        <v>1701.9701500000001</v>
      </c>
      <c r="L43" s="59"/>
      <c r="M43" s="59"/>
      <c r="N43" s="59"/>
    </row>
    <row r="44" spans="1:14" s="46" customFormat="1" ht="24" x14ac:dyDescent="0.6">
      <c r="A44" s="12">
        <v>9</v>
      </c>
      <c r="B44" s="13" t="s">
        <v>25</v>
      </c>
      <c r="C44" s="17">
        <v>188.23184069999999</v>
      </c>
      <c r="D44" s="17">
        <v>0</v>
      </c>
      <c r="E44" s="17">
        <v>188.23184069999999</v>
      </c>
      <c r="F44" s="17">
        <v>17230</v>
      </c>
      <c r="G44" s="17">
        <v>42272.444170000002</v>
      </c>
      <c r="H44" s="17">
        <v>371990</v>
      </c>
      <c r="I44" s="58">
        <v>822.65928929999995</v>
      </c>
      <c r="J44" s="58">
        <v>0</v>
      </c>
      <c r="K44" s="58">
        <v>822.65928929999995</v>
      </c>
      <c r="L44" s="59"/>
      <c r="M44" s="59"/>
      <c r="N44" s="59"/>
    </row>
    <row r="45" spans="1:14" s="46" customFormat="1" ht="24" x14ac:dyDescent="0.6">
      <c r="A45" s="12">
        <v>10</v>
      </c>
      <c r="B45" s="13" t="s">
        <v>26</v>
      </c>
      <c r="C45" s="17">
        <v>90.67586</v>
      </c>
      <c r="D45" s="17">
        <v>0</v>
      </c>
      <c r="E45" s="17">
        <v>90.67586</v>
      </c>
      <c r="F45" s="17">
        <v>10004</v>
      </c>
      <c r="G45" s="17">
        <v>29655.808659999999</v>
      </c>
      <c r="H45" s="17">
        <v>346120</v>
      </c>
      <c r="I45" s="58">
        <v>1134.0706700000001</v>
      </c>
      <c r="J45" s="58">
        <v>0</v>
      </c>
      <c r="K45" s="58">
        <v>1134.0706700000001</v>
      </c>
      <c r="L45" s="59"/>
      <c r="M45" s="59"/>
      <c r="N45" s="59"/>
    </row>
    <row r="46" spans="1:14" s="46" customFormat="1" ht="24" x14ac:dyDescent="0.6">
      <c r="A46" s="12">
        <v>11</v>
      </c>
      <c r="B46" s="13" t="s">
        <v>27</v>
      </c>
      <c r="C46" s="17">
        <v>0</v>
      </c>
      <c r="D46" s="17">
        <v>0</v>
      </c>
      <c r="E46" s="17">
        <v>0</v>
      </c>
      <c r="F46" s="17"/>
      <c r="G46" s="17">
        <v>0</v>
      </c>
      <c r="H46" s="17">
        <v>135</v>
      </c>
      <c r="I46" s="58">
        <v>0</v>
      </c>
      <c r="J46" s="58">
        <v>0</v>
      </c>
      <c r="K46" s="58">
        <v>0</v>
      </c>
      <c r="L46" s="59"/>
      <c r="M46" s="59"/>
      <c r="N46" s="59"/>
    </row>
    <row r="47" spans="1:14" s="46" customFormat="1" ht="24" x14ac:dyDescent="0.6">
      <c r="A47" s="12">
        <v>12</v>
      </c>
      <c r="B47" s="13" t="s">
        <v>28</v>
      </c>
      <c r="C47" s="17">
        <v>60.430364300000008</v>
      </c>
      <c r="D47" s="17">
        <v>0</v>
      </c>
      <c r="E47" s="17">
        <v>60.430364300000008</v>
      </c>
      <c r="F47" s="17">
        <v>3767</v>
      </c>
      <c r="G47" s="17">
        <v>7143.6752500000002</v>
      </c>
      <c r="H47" s="17">
        <v>104806</v>
      </c>
      <c r="I47" s="58">
        <v>299.6371676</v>
      </c>
      <c r="J47" s="58">
        <v>0</v>
      </c>
      <c r="K47" s="58">
        <v>299.6371676</v>
      </c>
      <c r="L47" s="59"/>
      <c r="M47" s="59"/>
      <c r="N47" s="59"/>
    </row>
    <row r="48" spans="1:14" s="46" customFormat="1" ht="24" x14ac:dyDescent="0.6">
      <c r="A48" s="24" t="s">
        <v>3</v>
      </c>
      <c r="B48" s="24" t="s">
        <v>30</v>
      </c>
      <c r="C48" s="60"/>
      <c r="D48" s="60"/>
      <c r="E48" s="60"/>
      <c r="F48" s="27"/>
      <c r="G48" s="60"/>
      <c r="H48" s="60"/>
      <c r="I48" s="61"/>
      <c r="J48" s="61"/>
      <c r="K48" s="62"/>
      <c r="L48" s="59"/>
      <c r="M48" s="59"/>
      <c r="N48" s="59"/>
    </row>
    <row r="49" spans="1:14" s="46" customFormat="1" ht="24" x14ac:dyDescent="0.6">
      <c r="A49" s="12">
        <v>1</v>
      </c>
      <c r="B49" s="13" t="s">
        <v>31</v>
      </c>
      <c r="C49" s="17">
        <v>300.36048289999997</v>
      </c>
      <c r="D49" s="17">
        <v>14.59055</v>
      </c>
      <c r="E49" s="17">
        <v>314.95103289999997</v>
      </c>
      <c r="F49" s="17">
        <v>62981</v>
      </c>
      <c r="G49" s="17">
        <v>61267.114670000003</v>
      </c>
      <c r="H49" s="17">
        <v>1381197</v>
      </c>
      <c r="I49" s="58">
        <v>1402.0541514000001</v>
      </c>
      <c r="J49" s="58">
        <v>70.432790000000011</v>
      </c>
      <c r="K49" s="58">
        <v>1472.4869414000002</v>
      </c>
      <c r="L49" s="59"/>
      <c r="M49" s="59"/>
      <c r="N49" s="59"/>
    </row>
    <row r="50" spans="1:14" s="46" customFormat="1" ht="24" x14ac:dyDescent="0.6">
      <c r="A50" s="12">
        <v>2</v>
      </c>
      <c r="B50" s="13" t="s">
        <v>32</v>
      </c>
      <c r="C50" s="17">
        <v>363.91275999999999</v>
      </c>
      <c r="D50" s="17">
        <v>19.28022</v>
      </c>
      <c r="E50" s="17">
        <v>383.19297999999998</v>
      </c>
      <c r="F50" s="17">
        <v>32151</v>
      </c>
      <c r="G50" s="17">
        <v>38442.998138000003</v>
      </c>
      <c r="H50" s="17">
        <v>527102</v>
      </c>
      <c r="I50" s="58">
        <v>1453.2714599999999</v>
      </c>
      <c r="J50" s="58">
        <v>86.758790000000005</v>
      </c>
      <c r="K50" s="58">
        <v>1540.03025</v>
      </c>
      <c r="L50" s="59"/>
      <c r="M50" s="59"/>
      <c r="N50" s="59"/>
    </row>
    <row r="51" spans="1:14" s="46" customFormat="1" ht="24" x14ac:dyDescent="0.6">
      <c r="A51" s="12">
        <v>3</v>
      </c>
      <c r="B51" s="13" t="s">
        <v>33</v>
      </c>
      <c r="C51" s="17">
        <v>211.02019999999999</v>
      </c>
      <c r="D51" s="17">
        <v>46.2209</v>
      </c>
      <c r="E51" s="17">
        <v>257.24110000000002</v>
      </c>
      <c r="F51" s="17">
        <v>46059</v>
      </c>
      <c r="G51" s="17">
        <v>53919.890769999998</v>
      </c>
      <c r="H51" s="17">
        <v>299740</v>
      </c>
      <c r="I51" s="58">
        <v>1066.62835</v>
      </c>
      <c r="J51" s="58">
        <v>147.34823</v>
      </c>
      <c r="K51" s="58">
        <v>1213.97658</v>
      </c>
      <c r="L51" s="59"/>
      <c r="M51" s="59"/>
      <c r="N51" s="59"/>
    </row>
    <row r="52" spans="1:14" s="46" customFormat="1" ht="23.25" customHeight="1" x14ac:dyDescent="0.6">
      <c r="A52" s="63" t="s">
        <v>37</v>
      </c>
      <c r="B52" s="64"/>
      <c r="C52" s="65">
        <f>SUM(C36:C51)</f>
        <v>2620.2391038000005</v>
      </c>
      <c r="D52" s="65">
        <f t="shared" ref="D52:G52" si="3">SUM(D36:D51)</f>
        <v>91.880110000000002</v>
      </c>
      <c r="E52" s="65">
        <f t="shared" si="3"/>
        <v>2712.1192138000001</v>
      </c>
      <c r="F52" s="65">
        <f t="shared" si="3"/>
        <v>377022</v>
      </c>
      <c r="G52" s="65">
        <f t="shared" si="3"/>
        <v>490512.71771340002</v>
      </c>
      <c r="H52" s="66">
        <f>SUM(H36:H51)</f>
        <v>5662856</v>
      </c>
      <c r="I52" s="65">
        <f t="shared" ref="I52" si="4">SUM(I36:I51)</f>
        <v>12413.291320700002</v>
      </c>
      <c r="J52" s="65">
        <f>SUM(J36:J51)</f>
        <v>389.21530000000001</v>
      </c>
      <c r="K52" s="65">
        <f>SUM(K36:K51)</f>
        <v>12802.5066207</v>
      </c>
      <c r="M52" s="59"/>
      <c r="N52" s="59"/>
    </row>
    <row r="53" spans="1:14" s="46" customFormat="1" ht="18" customHeight="1" x14ac:dyDescent="0.45">
      <c r="B53" s="67"/>
      <c r="C53" s="67"/>
      <c r="D53" s="67"/>
      <c r="E53" s="68"/>
      <c r="F53" s="67"/>
      <c r="G53" s="67"/>
      <c r="H53" s="67"/>
      <c r="I53" s="68"/>
      <c r="J53" s="68"/>
      <c r="K53" s="68"/>
      <c r="L53" s="68"/>
      <c r="M53" s="69"/>
      <c r="N53" s="69"/>
    </row>
    <row r="54" spans="1:14" s="46" customFormat="1" ht="18" x14ac:dyDescent="0.45">
      <c r="B54" s="70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9"/>
      <c r="N54" s="69"/>
    </row>
    <row r="55" spans="1:14" s="46" customFormat="1" ht="18" x14ac:dyDescent="0.45">
      <c r="B55" s="45"/>
      <c r="C55" s="69"/>
      <c r="D55" s="69"/>
      <c r="E55" s="69"/>
      <c r="F55" s="69"/>
      <c r="G55" s="69"/>
      <c r="H55" s="69"/>
      <c r="I55" s="68"/>
      <c r="J55" s="68"/>
      <c r="K55" s="68"/>
      <c r="L55" s="68"/>
      <c r="M55" s="69"/>
      <c r="N55" s="69"/>
    </row>
    <row r="56" spans="1:14" s="46" customFormat="1" ht="18" x14ac:dyDescent="0.45">
      <c r="B56" s="45"/>
      <c r="C56" s="69"/>
      <c r="D56" s="69"/>
      <c r="E56" s="69"/>
      <c r="F56" s="69"/>
      <c r="G56" s="71"/>
      <c r="H56" s="69"/>
      <c r="I56" s="68"/>
      <c r="J56" s="68"/>
      <c r="K56" s="68"/>
      <c r="L56" s="69"/>
      <c r="M56" s="69"/>
      <c r="N56" s="69"/>
    </row>
    <row r="57" spans="1:14" s="46" customFormat="1" ht="18" x14ac:dyDescent="0.45">
      <c r="B57" s="45"/>
      <c r="C57" s="69"/>
      <c r="D57" s="69"/>
      <c r="E57" s="69"/>
      <c r="F57" s="69"/>
      <c r="G57" s="71"/>
      <c r="H57" s="69"/>
      <c r="I57" s="71"/>
      <c r="J57" s="69"/>
      <c r="K57" s="69"/>
      <c r="L57" s="69"/>
      <c r="M57" s="69"/>
      <c r="N57" s="69"/>
    </row>
    <row r="58" spans="1:14" s="46" customFormat="1" ht="18" x14ac:dyDescent="0.45">
      <c r="B58" s="45"/>
      <c r="C58" s="69"/>
      <c r="D58" s="69"/>
      <c r="E58" s="69"/>
      <c r="F58" s="69"/>
      <c r="G58" s="71"/>
      <c r="H58" s="69"/>
      <c r="I58" s="71"/>
      <c r="J58" s="69"/>
      <c r="K58" s="69"/>
      <c r="L58" s="69"/>
      <c r="M58" s="69"/>
      <c r="N58" s="69"/>
    </row>
    <row r="59" spans="1:14" s="46" customFormat="1" ht="18" x14ac:dyDescent="0.45">
      <c r="B59" s="45"/>
      <c r="C59" s="69"/>
      <c r="D59" s="69"/>
      <c r="E59" s="69"/>
      <c r="F59" s="69"/>
      <c r="G59" s="71"/>
      <c r="H59" s="69"/>
      <c r="I59" s="71"/>
      <c r="J59" s="69"/>
      <c r="K59" s="69"/>
      <c r="L59" s="69"/>
      <c r="M59" s="69"/>
      <c r="N59" s="69"/>
    </row>
    <row r="60" spans="1:14" s="46" customFormat="1" ht="18" x14ac:dyDescent="0.45">
      <c r="B60" s="45"/>
      <c r="C60" s="69"/>
      <c r="D60" s="69"/>
      <c r="E60" s="69"/>
      <c r="F60" s="69"/>
      <c r="G60" s="71"/>
      <c r="H60" s="69"/>
      <c r="I60" s="71"/>
      <c r="J60" s="69"/>
      <c r="K60" s="69"/>
      <c r="L60" s="69"/>
      <c r="M60" s="69"/>
      <c r="N60" s="69"/>
    </row>
    <row r="61" spans="1:14" s="46" customFormat="1" ht="18" x14ac:dyDescent="0.45">
      <c r="B61" s="45"/>
      <c r="C61" s="69"/>
      <c r="D61" s="69"/>
      <c r="E61" s="69"/>
      <c r="F61" s="69"/>
      <c r="G61" s="71"/>
      <c r="H61" s="69"/>
      <c r="I61" s="71"/>
      <c r="J61" s="69"/>
      <c r="K61" s="69"/>
      <c r="L61" s="69"/>
      <c r="M61" s="69"/>
      <c r="N61" s="69"/>
    </row>
    <row r="62" spans="1:14" s="46" customFormat="1" ht="18" x14ac:dyDescent="0.45">
      <c r="B62" s="45"/>
      <c r="C62" s="69"/>
      <c r="D62" s="69"/>
      <c r="E62" s="69"/>
      <c r="F62" s="69"/>
      <c r="G62" s="71"/>
      <c r="H62" s="69"/>
      <c r="I62" s="71"/>
      <c r="J62" s="69"/>
      <c r="K62" s="69"/>
      <c r="L62" s="69"/>
      <c r="M62" s="69"/>
      <c r="N62" s="69"/>
    </row>
    <row r="63" spans="1:14" s="46" customFormat="1" ht="18" x14ac:dyDescent="0.45">
      <c r="B63" s="45"/>
      <c r="C63" s="69"/>
      <c r="D63" s="69"/>
      <c r="E63" s="69"/>
      <c r="F63" s="69"/>
      <c r="G63" s="71"/>
      <c r="H63" s="69"/>
      <c r="I63" s="71"/>
      <c r="J63" s="69"/>
      <c r="K63" s="69"/>
      <c r="L63" s="69"/>
      <c r="M63" s="69"/>
      <c r="N63" s="69"/>
    </row>
    <row r="64" spans="1:14" s="46" customFormat="1" ht="18" x14ac:dyDescent="0.45">
      <c r="B64" s="45"/>
      <c r="C64" s="69"/>
      <c r="D64" s="69"/>
      <c r="E64" s="69"/>
      <c r="F64" s="69"/>
      <c r="G64" s="71"/>
      <c r="H64" s="69"/>
      <c r="I64" s="71"/>
      <c r="J64" s="69"/>
      <c r="K64" s="69"/>
      <c r="L64" s="69"/>
      <c r="M64" s="69"/>
      <c r="N64" s="69"/>
    </row>
    <row r="65" spans="2:14" ht="21.75" customHeight="1" x14ac:dyDescent="0.25">
      <c r="B65" s="72"/>
      <c r="C65" s="73"/>
      <c r="D65" s="73"/>
      <c r="E65" s="73"/>
      <c r="F65" s="73"/>
      <c r="G65" s="73"/>
      <c r="H65" s="72"/>
    </row>
    <row r="69" spans="2:14" ht="17.25" x14ac:dyDescent="0.25">
      <c r="K69" s="3" t="s">
        <v>0</v>
      </c>
      <c r="L69" s="3"/>
      <c r="M69" s="3"/>
      <c r="N69" s="74"/>
    </row>
    <row r="70" spans="2:14" ht="28.5" x14ac:dyDescent="0.7">
      <c r="B70" s="75" t="s">
        <v>42</v>
      </c>
      <c r="C70" s="75"/>
      <c r="D70" s="75"/>
      <c r="E70" s="75"/>
      <c r="F70" s="75"/>
      <c r="G70" s="75"/>
      <c r="H70" s="75"/>
      <c r="I70" s="75"/>
      <c r="J70" s="75"/>
      <c r="K70" s="75"/>
      <c r="L70" s="75"/>
      <c r="M70" s="76"/>
      <c r="N70" s="76"/>
    </row>
    <row r="71" spans="2:14" ht="96" x14ac:dyDescent="0.25">
      <c r="B71" s="77" t="s">
        <v>43</v>
      </c>
      <c r="C71" s="78" t="s">
        <v>44</v>
      </c>
      <c r="D71" s="78" t="s">
        <v>45</v>
      </c>
      <c r="E71" s="78" t="s">
        <v>46</v>
      </c>
      <c r="F71" s="78" t="s">
        <v>47</v>
      </c>
      <c r="G71" s="78" t="s">
        <v>48</v>
      </c>
      <c r="H71" s="78" t="s">
        <v>49</v>
      </c>
      <c r="I71" s="78" t="s">
        <v>50</v>
      </c>
      <c r="J71" s="78" t="s">
        <v>51</v>
      </c>
      <c r="K71" s="78" t="s">
        <v>52</v>
      </c>
      <c r="L71" s="78" t="s">
        <v>53</v>
      </c>
      <c r="M71" s="79" t="s">
        <v>37</v>
      </c>
      <c r="N71" s="80"/>
    </row>
    <row r="72" spans="2:14" ht="24" x14ac:dyDescent="0.6">
      <c r="B72" s="81" t="s">
        <v>54</v>
      </c>
      <c r="C72" s="82">
        <v>276860</v>
      </c>
      <c r="D72" s="82">
        <v>79750</v>
      </c>
      <c r="E72" s="82">
        <v>67798</v>
      </c>
      <c r="F72" s="82">
        <v>167493</v>
      </c>
      <c r="G72" s="82">
        <v>9704</v>
      </c>
      <c r="H72" s="82">
        <v>27765</v>
      </c>
      <c r="I72" s="82">
        <v>17337</v>
      </c>
      <c r="J72" s="82">
        <v>231712</v>
      </c>
      <c r="K72" s="82">
        <v>932095</v>
      </c>
      <c r="L72" s="82">
        <v>21393</v>
      </c>
      <c r="M72" s="83">
        <f t="shared" ref="M72:M78" si="5">SUM(C72:L72)</f>
        <v>1831907</v>
      </c>
      <c r="N72" s="84"/>
    </row>
    <row r="73" spans="2:14" ht="24" x14ac:dyDescent="0.6">
      <c r="B73" s="81" t="s">
        <v>55</v>
      </c>
      <c r="C73" s="82">
        <v>176584</v>
      </c>
      <c r="D73" s="82">
        <v>55870</v>
      </c>
      <c r="E73" s="82">
        <v>172094</v>
      </c>
      <c r="F73" s="82">
        <v>100998</v>
      </c>
      <c r="G73" s="82">
        <v>8239</v>
      </c>
      <c r="H73" s="82">
        <v>29308</v>
      </c>
      <c r="I73" s="82">
        <v>18845</v>
      </c>
      <c r="J73" s="82">
        <v>19219</v>
      </c>
      <c r="K73" s="82">
        <v>111573</v>
      </c>
      <c r="L73" s="82">
        <v>1104</v>
      </c>
      <c r="M73" s="83">
        <f t="shared" si="5"/>
        <v>693834</v>
      </c>
      <c r="N73" s="84"/>
    </row>
    <row r="74" spans="2:14" ht="24" x14ac:dyDescent="0.6">
      <c r="B74" s="81" t="s">
        <v>56</v>
      </c>
      <c r="C74" s="82">
        <v>1027063</v>
      </c>
      <c r="D74" s="82">
        <v>130496</v>
      </c>
      <c r="E74" s="82">
        <v>167983</v>
      </c>
      <c r="F74" s="82">
        <v>262549</v>
      </c>
      <c r="G74" s="82">
        <v>2386716</v>
      </c>
      <c r="H74" s="82">
        <v>24659</v>
      </c>
      <c r="I74" s="82">
        <v>18700</v>
      </c>
      <c r="J74" s="82">
        <v>2998973</v>
      </c>
      <c r="K74" s="82">
        <v>3224915</v>
      </c>
      <c r="L74" s="82">
        <v>79019</v>
      </c>
      <c r="M74" s="83">
        <f t="shared" si="5"/>
        <v>10321073</v>
      </c>
      <c r="N74" s="84"/>
    </row>
    <row r="75" spans="2:14" ht="24" x14ac:dyDescent="0.6">
      <c r="B75" s="81" t="s">
        <v>57</v>
      </c>
      <c r="C75" s="82">
        <v>181009</v>
      </c>
      <c r="D75" s="82">
        <v>46188</v>
      </c>
      <c r="E75" s="82">
        <v>44981</v>
      </c>
      <c r="F75" s="82">
        <v>107987</v>
      </c>
      <c r="G75" s="82">
        <v>5536</v>
      </c>
      <c r="H75" s="82">
        <v>23391</v>
      </c>
      <c r="I75" s="82">
        <v>7362</v>
      </c>
      <c r="J75" s="82">
        <v>13970</v>
      </c>
      <c r="K75" s="82">
        <v>591086</v>
      </c>
      <c r="L75" s="82">
        <v>7900</v>
      </c>
      <c r="M75" s="83">
        <f t="shared" si="5"/>
        <v>1029410</v>
      </c>
      <c r="N75" s="84"/>
    </row>
    <row r="76" spans="2:14" ht="24" x14ac:dyDescent="0.6">
      <c r="B76" s="81" t="s">
        <v>58</v>
      </c>
      <c r="C76" s="82">
        <v>294451</v>
      </c>
      <c r="D76" s="82">
        <v>91188</v>
      </c>
      <c r="E76" s="82">
        <v>96064</v>
      </c>
      <c r="F76" s="82">
        <v>224612</v>
      </c>
      <c r="G76" s="82">
        <v>8311</v>
      </c>
      <c r="H76" s="82">
        <v>39580</v>
      </c>
      <c r="I76" s="82">
        <v>24785</v>
      </c>
      <c r="J76" s="82">
        <v>54971</v>
      </c>
      <c r="K76" s="82">
        <v>272916</v>
      </c>
      <c r="L76" s="82">
        <v>11629</v>
      </c>
      <c r="M76" s="83">
        <f t="shared" si="5"/>
        <v>1118507</v>
      </c>
      <c r="N76" s="84"/>
    </row>
    <row r="77" spans="2:14" ht="24" x14ac:dyDescent="0.6">
      <c r="B77" s="81" t="s">
        <v>59</v>
      </c>
      <c r="C77" s="82">
        <v>63438</v>
      </c>
      <c r="D77" s="82">
        <v>14662</v>
      </c>
      <c r="E77" s="82">
        <v>13332</v>
      </c>
      <c r="F77" s="82">
        <v>68639</v>
      </c>
      <c r="G77" s="82">
        <v>1037</v>
      </c>
      <c r="H77" s="82">
        <v>14069</v>
      </c>
      <c r="I77" s="82">
        <v>5109</v>
      </c>
      <c r="J77" s="82">
        <v>12597</v>
      </c>
      <c r="K77" s="82">
        <v>392177</v>
      </c>
      <c r="L77" s="82">
        <v>402</v>
      </c>
      <c r="M77" s="83">
        <f t="shared" si="5"/>
        <v>585462</v>
      </c>
      <c r="N77" s="84"/>
    </row>
    <row r="78" spans="2:14" ht="24" x14ac:dyDescent="0.6">
      <c r="B78" s="81" t="s">
        <v>60</v>
      </c>
      <c r="C78" s="82">
        <v>159072</v>
      </c>
      <c r="D78" s="82">
        <v>39391</v>
      </c>
      <c r="E78" s="82">
        <v>34250</v>
      </c>
      <c r="F78" s="82">
        <v>149044</v>
      </c>
      <c r="G78" s="82">
        <v>1077</v>
      </c>
      <c r="H78" s="82">
        <v>11798</v>
      </c>
      <c r="I78" s="82">
        <v>15416</v>
      </c>
      <c r="J78" s="82">
        <v>37787</v>
      </c>
      <c r="K78" s="82">
        <v>138094</v>
      </c>
      <c r="L78" s="82">
        <v>1732</v>
      </c>
      <c r="M78" s="83">
        <f t="shared" si="5"/>
        <v>587661</v>
      </c>
      <c r="N78" s="84"/>
    </row>
    <row r="79" spans="2:14" ht="24" x14ac:dyDescent="0.6">
      <c r="B79" s="81" t="s">
        <v>37</v>
      </c>
      <c r="C79" s="83">
        <f>SUM(C72:C78)</f>
        <v>2178477</v>
      </c>
      <c r="D79" s="83">
        <f t="shared" ref="D79:L79" si="6">SUM(D72:D78)</f>
        <v>457545</v>
      </c>
      <c r="E79" s="83">
        <f t="shared" si="6"/>
        <v>596502</v>
      </c>
      <c r="F79" s="83">
        <f t="shared" si="6"/>
        <v>1081322</v>
      </c>
      <c r="G79" s="83">
        <f t="shared" si="6"/>
        <v>2420620</v>
      </c>
      <c r="H79" s="83">
        <f t="shared" si="6"/>
        <v>170570</v>
      </c>
      <c r="I79" s="83">
        <f t="shared" si="6"/>
        <v>107554</v>
      </c>
      <c r="J79" s="83">
        <f t="shared" si="6"/>
        <v>3369229</v>
      </c>
      <c r="K79" s="83">
        <f t="shared" si="6"/>
        <v>5662856</v>
      </c>
      <c r="L79" s="83">
        <f t="shared" si="6"/>
        <v>123179</v>
      </c>
      <c r="M79" s="83">
        <f>SUM(M72:M78)</f>
        <v>16167854</v>
      </c>
      <c r="N79" s="84"/>
    </row>
    <row r="80" spans="2:14" ht="18" x14ac:dyDescent="0.45">
      <c r="B80" s="85"/>
      <c r="C80" s="86"/>
      <c r="D80" s="86"/>
      <c r="E80" s="86"/>
      <c r="F80" s="86"/>
      <c r="G80" s="86"/>
      <c r="H80" s="86"/>
      <c r="I80" s="86"/>
      <c r="J80" s="86"/>
      <c r="K80" s="86"/>
      <c r="L80" s="86"/>
    </row>
    <row r="81" spans="2:14" ht="28.5" x14ac:dyDescent="0.35">
      <c r="B81" s="87" t="s">
        <v>61</v>
      </c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8" t="s">
        <v>62</v>
      </c>
      <c r="N81" s="88"/>
    </row>
    <row r="82" spans="2:14" ht="96" x14ac:dyDescent="0.25">
      <c r="B82" s="77" t="s">
        <v>43</v>
      </c>
      <c r="C82" s="78" t="s">
        <v>44</v>
      </c>
      <c r="D82" s="78" t="s">
        <v>45</v>
      </c>
      <c r="E82" s="78" t="s">
        <v>46</v>
      </c>
      <c r="F82" s="78" t="s">
        <v>47</v>
      </c>
      <c r="G82" s="78" t="s">
        <v>48</v>
      </c>
      <c r="H82" s="78" t="s">
        <v>49</v>
      </c>
      <c r="I82" s="78" t="s">
        <v>63</v>
      </c>
      <c r="J82" s="78" t="s">
        <v>51</v>
      </c>
      <c r="K82" s="78" t="s">
        <v>52</v>
      </c>
      <c r="L82" s="78" t="s">
        <v>53</v>
      </c>
      <c r="M82" s="79" t="s">
        <v>37</v>
      </c>
      <c r="N82" s="80"/>
    </row>
    <row r="83" spans="2:14" ht="24" x14ac:dyDescent="0.6">
      <c r="B83" s="81" t="s">
        <v>54</v>
      </c>
      <c r="C83" s="89">
        <v>33903.533122300003</v>
      </c>
      <c r="D83" s="90">
        <v>22221.641212899998</v>
      </c>
      <c r="E83" s="90">
        <v>10267.33605</v>
      </c>
      <c r="F83" s="90">
        <v>16278.064394499996</v>
      </c>
      <c r="G83" s="90">
        <v>307.40778</v>
      </c>
      <c r="H83" s="90">
        <v>2443.2815900000001</v>
      </c>
      <c r="I83" s="90">
        <v>3492.3262</v>
      </c>
      <c r="J83" s="90">
        <v>1405.6002651999993</v>
      </c>
      <c r="K83" s="90">
        <v>1435.6063295000001</v>
      </c>
      <c r="L83" s="90">
        <v>1611.7343982000004</v>
      </c>
      <c r="M83" s="91">
        <f>SUM(C83:L83)</f>
        <v>93366.531342599992</v>
      </c>
      <c r="N83" s="92"/>
    </row>
    <row r="84" spans="2:14" ht="24" x14ac:dyDescent="0.6">
      <c r="B84" s="81" t="s">
        <v>55</v>
      </c>
      <c r="C84" s="89">
        <v>21295.4688136</v>
      </c>
      <c r="D84" s="90">
        <v>10579.69376</v>
      </c>
      <c r="E84" s="90">
        <v>20413.85183</v>
      </c>
      <c r="F84" s="90">
        <v>11019.870250999998</v>
      </c>
      <c r="G84" s="90">
        <v>258.7201</v>
      </c>
      <c r="H84" s="90">
        <v>3225.51055</v>
      </c>
      <c r="I84" s="90">
        <v>3089.0460200000002</v>
      </c>
      <c r="J84" s="90">
        <v>210.30571340000003</v>
      </c>
      <c r="K84" s="90">
        <v>206.45501479999996</v>
      </c>
      <c r="L84" s="90">
        <v>139.20812849999999</v>
      </c>
      <c r="M84" s="91">
        <f t="shared" ref="M84:M89" si="7">SUM(C84:L84)</f>
        <v>70438.130181299988</v>
      </c>
      <c r="N84" s="92"/>
    </row>
    <row r="85" spans="2:14" ht="24" x14ac:dyDescent="0.6">
      <c r="B85" s="81" t="s">
        <v>56</v>
      </c>
      <c r="C85" s="89">
        <v>163009.58668390001</v>
      </c>
      <c r="D85" s="90">
        <v>58545.7480086</v>
      </c>
      <c r="E85" s="90">
        <v>33255.604670000001</v>
      </c>
      <c r="F85" s="90">
        <v>45568.983302100009</v>
      </c>
      <c r="G85" s="90">
        <v>13417.309895499999</v>
      </c>
      <c r="H85" s="90">
        <v>5137.7943241000003</v>
      </c>
      <c r="I85" s="90">
        <v>9850.5031321999995</v>
      </c>
      <c r="J85" s="90">
        <v>4365.6072579999991</v>
      </c>
      <c r="K85" s="90">
        <v>8124.1342158999978</v>
      </c>
      <c r="L85" s="90">
        <v>10166.3749517</v>
      </c>
      <c r="M85" s="91">
        <f t="shared" si="7"/>
        <v>351441.646442</v>
      </c>
      <c r="N85" s="92"/>
    </row>
    <row r="86" spans="2:14" ht="24" x14ac:dyDescent="0.6">
      <c r="B86" s="81" t="s">
        <v>57</v>
      </c>
      <c r="C86" s="89">
        <v>31424.319524400002</v>
      </c>
      <c r="D86" s="90">
        <v>18091.415922600001</v>
      </c>
      <c r="E86" s="90">
        <v>7479.1417499999998</v>
      </c>
      <c r="F86" s="90">
        <v>14694.338004400001</v>
      </c>
      <c r="G86" s="90">
        <v>170.48859999999999</v>
      </c>
      <c r="H86" s="90">
        <v>1851.4075800000001</v>
      </c>
      <c r="I86" s="90">
        <v>4437.1891999999998</v>
      </c>
      <c r="J86" s="90">
        <v>145.1107289</v>
      </c>
      <c r="K86" s="90">
        <v>901.70629780000002</v>
      </c>
      <c r="L86" s="90">
        <v>825.76766410000016</v>
      </c>
      <c r="M86" s="91">
        <f t="shared" si="7"/>
        <v>80020.885272200001</v>
      </c>
      <c r="N86" s="92"/>
    </row>
    <row r="87" spans="2:14" ht="24" x14ac:dyDescent="0.6">
      <c r="B87" s="81" t="s">
        <v>58</v>
      </c>
      <c r="C87" s="89">
        <v>47316.440452900002</v>
      </c>
      <c r="D87" s="90">
        <v>25607.444310500003</v>
      </c>
      <c r="E87" s="90">
        <v>12951.821120000001</v>
      </c>
      <c r="F87" s="90">
        <v>22852.2916033</v>
      </c>
      <c r="G87" s="90">
        <v>259.07742999999999</v>
      </c>
      <c r="H87" s="90">
        <v>3863.4501599999999</v>
      </c>
      <c r="I87" s="90">
        <v>6027.6432699999996</v>
      </c>
      <c r="J87" s="90">
        <v>505.15980999999982</v>
      </c>
      <c r="K87" s="90">
        <v>811.66528970000036</v>
      </c>
      <c r="L87" s="90">
        <v>1352.1974562</v>
      </c>
      <c r="M87" s="91">
        <f t="shared" si="7"/>
        <v>121547.19090260001</v>
      </c>
      <c r="N87" s="92"/>
    </row>
    <row r="88" spans="2:14" ht="24" x14ac:dyDescent="0.6">
      <c r="B88" s="81" t="s">
        <v>59</v>
      </c>
      <c r="C88" s="89">
        <v>8887.8116800000007</v>
      </c>
      <c r="D88" s="90">
        <v>4685.1743399999996</v>
      </c>
      <c r="E88" s="90">
        <v>1857.9467999999999</v>
      </c>
      <c r="F88" s="90">
        <v>5796.6996934000017</v>
      </c>
      <c r="G88" s="90">
        <v>30.911239999999999</v>
      </c>
      <c r="H88" s="90">
        <v>886.74881000000005</v>
      </c>
      <c r="I88" s="90">
        <v>720.53043000000002</v>
      </c>
      <c r="J88" s="90">
        <v>261.43000140000004</v>
      </c>
      <c r="K88" s="90">
        <v>778.75785159999998</v>
      </c>
      <c r="L88" s="90">
        <v>51.201791100000001</v>
      </c>
      <c r="M88" s="91">
        <f t="shared" si="7"/>
        <v>23957.212637500001</v>
      </c>
      <c r="N88" s="92"/>
    </row>
    <row r="89" spans="2:14" ht="24" x14ac:dyDescent="0.6">
      <c r="B89" s="81" t="s">
        <v>60</v>
      </c>
      <c r="C89" s="89">
        <v>18552.5360397</v>
      </c>
      <c r="D89" s="90">
        <v>8783.1193834999995</v>
      </c>
      <c r="E89" s="90">
        <v>3574.0484900000001</v>
      </c>
      <c r="F89" s="90">
        <v>12430.9790297</v>
      </c>
      <c r="G89" s="90">
        <v>31.471170000000001</v>
      </c>
      <c r="H89" s="90">
        <v>909.43021999999996</v>
      </c>
      <c r="I89" s="90">
        <v>1919.89384</v>
      </c>
      <c r="J89" s="90">
        <v>99.832893299999981</v>
      </c>
      <c r="K89" s="90">
        <v>544.18162139999993</v>
      </c>
      <c r="L89" s="90">
        <v>141.88094819999998</v>
      </c>
      <c r="M89" s="91">
        <f t="shared" si="7"/>
        <v>46987.373635799995</v>
      </c>
      <c r="N89" s="92"/>
    </row>
    <row r="90" spans="2:14" ht="24" x14ac:dyDescent="0.6">
      <c r="B90" s="81" t="s">
        <v>37</v>
      </c>
      <c r="C90" s="93">
        <f>SUM(C83:C89)</f>
        <v>324389.69631679996</v>
      </c>
      <c r="D90" s="93">
        <f t="shared" ref="D90:L90" si="8">SUM(D83:D89)</f>
        <v>148514.23693809999</v>
      </c>
      <c r="E90" s="93">
        <f t="shared" si="8"/>
        <v>89799.750710000008</v>
      </c>
      <c r="F90" s="93">
        <f t="shared" si="8"/>
        <v>128641.2262784</v>
      </c>
      <c r="G90" s="93">
        <f t="shared" si="8"/>
        <v>14475.386215499999</v>
      </c>
      <c r="H90" s="93">
        <f t="shared" si="8"/>
        <v>18317.6232341</v>
      </c>
      <c r="I90" s="93">
        <f t="shared" si="8"/>
        <v>29537.132092200001</v>
      </c>
      <c r="J90" s="93">
        <f t="shared" si="8"/>
        <v>6993.0466701999985</v>
      </c>
      <c r="K90" s="93">
        <f t="shared" si="8"/>
        <v>12802.506620699996</v>
      </c>
      <c r="L90" s="93">
        <f t="shared" si="8"/>
        <v>14288.365338</v>
      </c>
      <c r="M90" s="93">
        <f>SUM(M83:M89)</f>
        <v>787758.9704140001</v>
      </c>
      <c r="N90" s="92"/>
    </row>
    <row r="92" spans="2:14" x14ac:dyDescent="0.25">
      <c r="K92" s="18"/>
      <c r="M92" s="18"/>
      <c r="N92" s="18"/>
    </row>
    <row r="93" spans="2:14" x14ac:dyDescent="0.25">
      <c r="G93" s="94"/>
      <c r="K93" s="94"/>
      <c r="M93" s="94"/>
      <c r="N93" s="94"/>
    </row>
  </sheetData>
  <dataConsolidate/>
  <mergeCells count="20">
    <mergeCell ref="A52:B52"/>
    <mergeCell ref="K69:M69"/>
    <mergeCell ref="B70:L70"/>
    <mergeCell ref="B81:L81"/>
    <mergeCell ref="A27:B27"/>
    <mergeCell ref="J32:K32"/>
    <mergeCell ref="B33:J33"/>
    <mergeCell ref="A34:A35"/>
    <mergeCell ref="B34:B35"/>
    <mergeCell ref="C34:G34"/>
    <mergeCell ref="H34:K34"/>
    <mergeCell ref="A20:B20"/>
    <mergeCell ref="A25:B25"/>
    <mergeCell ref="A26:B26"/>
    <mergeCell ref="J2:K2"/>
    <mergeCell ref="A3:J3"/>
    <mergeCell ref="A4:A5"/>
    <mergeCell ref="B4:B5"/>
    <mergeCell ref="C4:G4"/>
    <mergeCell ref="H4:K4"/>
  </mergeCells>
  <printOptions horizontalCentered="1"/>
  <pageMargins left="0.25" right="0.25" top="0.75" bottom="0.75" header="0.3" footer="0.3"/>
  <pageSetup paperSize="9" scale="2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life  Mangsir</vt:lpstr>
      <vt:lpstr>'life  Mangsir'!Print_Area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Basant Bohara</dc:creator>
  <cp:lastModifiedBy>Basant Bohara</cp:lastModifiedBy>
  <dcterms:created xsi:type="dcterms:W3CDTF">2025-12-28T05:42:21Z</dcterms:created>
  <dcterms:modified xsi:type="dcterms:W3CDTF">2025-12-28T05:45:09Z</dcterms:modified>
</cp:coreProperties>
</file>