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2nd Qtr\"/>
    </mc:Choice>
  </mc:AlternateContent>
  <xr:revisionPtr revIDLastSave="0" documentId="8_{9EBD9233-2D45-4274-8E4E-1D24C836BC0B}" xr6:coauthVersionLast="47" xr6:coauthVersionMax="47" xr10:uidLastSave="{00000000-0000-0000-0000-000000000000}"/>
  <bookViews>
    <workbookView xWindow="-120" yWindow="-120" windowWidth="29040" windowHeight="15720" xr2:uid="{8CF742F1-85BE-44D5-A471-B7032A4CA942}"/>
  </bookViews>
  <sheets>
    <sheet name="Nonlif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4" i="1"/>
  <c r="Q23" i="1"/>
  <c r="P22" i="1"/>
  <c r="O22" i="1"/>
  <c r="O25" i="1" s="1"/>
  <c r="N22" i="1"/>
  <c r="N25" i="1" s="1"/>
  <c r="M22" i="1"/>
  <c r="M25" i="1" s="1"/>
  <c r="L22" i="1"/>
  <c r="L25" i="1" s="1"/>
  <c r="K22" i="1"/>
  <c r="J22" i="1"/>
  <c r="I22" i="1"/>
  <c r="H22" i="1"/>
  <c r="G22" i="1"/>
  <c r="F22" i="1"/>
  <c r="E22" i="1"/>
  <c r="D22" i="1"/>
  <c r="C22" i="1"/>
  <c r="C25" i="1" s="1"/>
  <c r="Q21" i="1"/>
  <c r="Q22" i="1" s="1"/>
  <c r="Q20" i="1"/>
  <c r="Q19" i="1"/>
  <c r="Q18" i="1"/>
  <c r="Q17" i="1"/>
  <c r="Q16" i="1"/>
  <c r="Q15" i="1"/>
  <c r="Q14" i="1"/>
  <c r="Q13" i="1"/>
  <c r="Q12" i="1"/>
  <c r="O11" i="1"/>
  <c r="N11" i="1"/>
  <c r="M11" i="1"/>
  <c r="C11" i="1"/>
  <c r="Q10" i="1"/>
  <c r="P10" i="1"/>
  <c r="P11" i="1" s="1"/>
  <c r="O10" i="1"/>
  <c r="N10" i="1"/>
  <c r="M10" i="1"/>
  <c r="L10" i="1"/>
  <c r="L11" i="1" s="1"/>
  <c r="K10" i="1"/>
  <c r="K11" i="1" s="1"/>
  <c r="K25" i="1" s="1"/>
  <c r="J10" i="1"/>
  <c r="J11" i="1" s="1"/>
  <c r="J25" i="1" s="1"/>
  <c r="I10" i="1"/>
  <c r="I11" i="1" s="1"/>
  <c r="I25" i="1" s="1"/>
  <c r="H10" i="1"/>
  <c r="H11" i="1" s="1"/>
  <c r="H25" i="1" s="1"/>
  <c r="G10" i="1"/>
  <c r="G11" i="1" s="1"/>
  <c r="G25" i="1" s="1"/>
  <c r="F10" i="1"/>
  <c r="F11" i="1" s="1"/>
  <c r="E10" i="1"/>
  <c r="E11" i="1" s="1"/>
  <c r="D10" i="1"/>
  <c r="D11" i="1" s="1"/>
  <c r="C10" i="1"/>
  <c r="Q9" i="1"/>
  <c r="Q8" i="1"/>
  <c r="Q7" i="1"/>
  <c r="Q11" i="1" l="1"/>
  <c r="D25" i="1"/>
  <c r="Q25" i="1" s="1"/>
  <c r="F25" i="1"/>
  <c r="P25" i="1"/>
  <c r="E25" i="1"/>
</calcChain>
</file>

<file path=xl/sharedStrings.xml><?xml version="1.0" encoding="utf-8"?>
<sst xmlns="http://schemas.openxmlformats.org/spreadsheetml/2006/main" count="49" uniqueCount="47">
  <si>
    <t>निर्जीवन बीमा व्यवसाय गर्ने बीमकहरुको आ.व. २०८२/८३ दोस्रो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</si>
  <si>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</si>
  <si>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</si>
  <si>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</si>
  <si>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</si>
  <si>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</si>
  <si>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</si>
  <si>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</si>
  <si>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</si>
  <si>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</si>
  <si>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</si>
  <si>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</si>
  <si>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</si>
  <si>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</si>
  <si>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लुम्विनी इ.क.लि.</t>
  </si>
  <si>
    <t>आइजिआई प्रुडेन्सियल इ.कं.लि.</t>
  </si>
  <si>
    <t>यनुाइटेड अजोड इ.लि.</t>
  </si>
  <si>
    <t>जम्मा</t>
  </si>
  <si>
    <t xml:space="preserve">नेपाल सरकार, प्रदेश सरकार, स्थानिय सरकार वा नेपाल राष्ट्र बैंकको वचतपत्र वा ऋणपत्र 
बचतपत्र (1)
</t>
  </si>
  <si>
    <t>(न्युनतम 3०%)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</si>
  <si>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</si>
  <si>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</si>
  <si>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</si>
  <si>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(न्युनतम ३०%)</t>
  </si>
  <si>
    <t>५ = १+४ को जम्मा</t>
  </si>
  <si>
    <t xml:space="preserve"> नेपाल राष्ट्र बैंकबाट ईजाजतपत्र प्राप्त ख वर्गको बैंक तथा
वित्तीय संस्थाको मुद्दती
निक्षेप (6)</t>
  </si>
  <si>
    <t xml:space="preserve">(बढिमा १५%)
</t>
  </si>
  <si>
    <t xml:space="preserve"> नेपाल राष्ट्र बैंकबाट ईजाजतपत्र प्राप्त ग वर्गको बैंक तथा
वित्तीय संस्थाको मुद्दती
निक्षेप (7)</t>
  </si>
  <si>
    <t>(बढिमा ७%)</t>
  </si>
  <si>
    <t xml:space="preserve"> घर जग्गामा गरिएको लगानी (8)
</t>
  </si>
  <si>
    <t>(बढिमा १०%)</t>
  </si>
  <si>
    <t>सुचीकृत पिब्लिक
लि.कम्पनीको साधार शेयर (9)</t>
  </si>
  <si>
    <t xml:space="preserve"> नेपाल राष्ट्र बैंकबाट ईजाजतपत्र प्राप्त क, ख र ग वर्गको बैंक 
तथा वित्तीय संस्थाको 
अग्राधिकार शेयर, बण्ड, डिबेन्चर र ऋणपत्र (10)
</t>
  </si>
  <si>
    <t xml:space="preserve">(बढिमा २०%)
</t>
  </si>
  <si>
    <t xml:space="preserve">सूचीकृत पब्लिक लिमिटेड कम्पीको बन्ड, डिबेन्चर र ऋणपत्र (11)
</t>
  </si>
  <si>
    <t>कृषि उत्पादन तथा वितरण, शीत भण्डार गृह, पर्यटन उद्योग, जलबिद्युत, सौर्य ऊर्जा, लगायत वीकरणीय उर्जा परियोजना, केवलकार, सडक, बिद्युत प्रसारण लाईन, शिक्षा र स्वास्थ्य क्षेत्र (१2)</t>
  </si>
  <si>
    <t>(बढिमा 1०%)</t>
  </si>
  <si>
    <t xml:space="preserve">नागरिक लगानी
कोष र म्युचअल फण्ड (१3)
</t>
  </si>
  <si>
    <t xml:space="preserve">(बढिमा ५%)
</t>
  </si>
  <si>
    <t xml:space="preserve">
इन्भेष्टमेन्ट कम्पनीको शेयर (14)</t>
  </si>
  <si>
    <t xml:space="preserve">
अन्य संस्थापक शेयर (15)</t>
  </si>
  <si>
    <t>(९)‌‌+(१5)</t>
  </si>
  <si>
    <t xml:space="preserve">(बढिमा १०%)
</t>
  </si>
  <si>
    <t>सुचीकृत नभएको
अन्य पब्लिक
लि.कम्पनीको शेयर (16)</t>
  </si>
  <si>
    <t>अन्य लगानी (१7)</t>
  </si>
  <si>
    <t>कुल लगानी रकम (१8 =
५+६+७+८+९+१०+११+१२
+१३+१४+१५+१६+१७)</t>
  </si>
  <si>
    <t>कुल लगानी मध्ये सहायक कम्पनीमा भएको लगानी रकम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</si>
</sst>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1"/>
      <color rgb="FF3D4246"/>
      <name val="Source Sans Pro"/>
      <family val="2"/>
    </font>
    <font>
      <sz val="11"/>
      <color rgb="FF3D4246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CD0D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3" fontId="0" fillId="0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43" fontId="4" fillId="3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43" fontId="0" fillId="0" borderId="0" xfId="0" applyNumberFormat="1"/>
    <xf numFmtId="43" fontId="4" fillId="0" borderId="2" xfId="1" applyFont="1" applyFill="1" applyBorder="1" applyAlignment="1">
      <alignment horizontal="center" vertical="center" wrapText="1"/>
    </xf>
    <xf numFmtId="0" fontId="5" fillId="0" borderId="0" xfId="0" applyFont="1"/>
    <xf numFmtId="0" fontId="6" fillId="4" borderId="5" xfId="0" applyFont="1" applyFill="1" applyBorder="1" applyAlignment="1">
      <alignment horizontal="righ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1223078</xdr:colOff>
      <xdr:row>0</xdr:row>
      <xdr:rowOff>0</xdr:rowOff>
    </xdr:from>
    <xdr:to>
      <xdr:col>9</xdr:col>
      <xdr:colOff>420597</xdr:colOff>
      <xdr:row>3</xdr:row>
      <xdr:rowOff>63591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FA7C4-6BE9-4DDD-B79D-64B3B344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1778" y="0"/>
          <a:ext cx="2721769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EDF9-F1B7-4D01-93DD-AD6768A4B71E}">
  <sheetPr>
    <pageSetUpPr fitToPage="1"/>
  </sheetPr>
  <dimension ref="A4:AE36"/>
  <sheetViews>
    <sheetView tabSelected="1" view="pageBreakPreview" zoomScale="85" zoomScaleNormal="100" zoomScaleSheetLayoutView="85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C30" sqref="C30"/>
    </sheetView>
  </sheetViews>
  <sheetFormatPr defaultRowHeight="15" x14ac:dyDescent="0.25"/>
  <cols>
    <col min="1" max="1" width="38.85546875" customWidth="1"/>
    <col min="2" max="2" width="15.85546875" customWidth="1"/>
    <col min="3" max="16" width="26.42578125" bestFit="1" customWidth="1"/>
    <col min="17" max="17" width="28.140625" bestFit="1" customWidth="1"/>
  </cols>
  <sheetData>
    <row r="4" spans="1:17" ht="36" x14ac:dyDescent="0.9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9.5" customHeight="1" x14ac:dyDescent="0.25">
      <c r="P5" s="2" t="s">
        <v>1</v>
      </c>
      <c r="Q5" s="2"/>
    </row>
    <row r="6" spans="1:17" s="5" customFormat="1" ht="66" customHeight="1" x14ac:dyDescent="0.25">
      <c r="A6" s="3" t="s">
        <v>2</v>
      </c>
      <c r="B6" s="3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</row>
    <row r="7" spans="1:17" ht="81" customHeight="1" x14ac:dyDescent="0.25">
      <c r="A7" s="6" t="s">
        <v>18</v>
      </c>
      <c r="B7" s="7" t="s">
        <v>19</v>
      </c>
      <c r="C7" s="8">
        <v>0</v>
      </c>
      <c r="D7" s="8">
        <v>1348.72</v>
      </c>
      <c r="E7" s="8">
        <v>0</v>
      </c>
      <c r="F7" s="8">
        <v>4582.45</v>
      </c>
      <c r="G7" s="8">
        <v>0</v>
      </c>
      <c r="H7" s="8">
        <v>346.7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15</v>
      </c>
      <c r="O7" s="8">
        <v>42.5</v>
      </c>
      <c r="P7" s="8">
        <v>0</v>
      </c>
      <c r="Q7" s="9">
        <f>SUM(C7:P7)</f>
        <v>6335.37</v>
      </c>
    </row>
    <row r="8" spans="1:17" ht="19.5" x14ac:dyDescent="0.25">
      <c r="A8" s="6" t="s">
        <v>20</v>
      </c>
      <c r="B8" s="10"/>
      <c r="C8" s="8">
        <v>28390.25</v>
      </c>
      <c r="D8" s="8">
        <v>25045</v>
      </c>
      <c r="E8" s="8">
        <v>61700</v>
      </c>
      <c r="F8" s="8">
        <v>22373</v>
      </c>
      <c r="G8" s="8">
        <v>41502</v>
      </c>
      <c r="H8" s="8">
        <v>6043</v>
      </c>
      <c r="I8" s="8">
        <v>22715</v>
      </c>
      <c r="J8" s="8">
        <v>23798.240000000002</v>
      </c>
      <c r="K8" s="8">
        <v>23202.564999999999</v>
      </c>
      <c r="L8" s="8">
        <v>26905</v>
      </c>
      <c r="M8" s="8">
        <v>47075</v>
      </c>
      <c r="N8" s="8">
        <v>34724.5</v>
      </c>
      <c r="O8" s="8">
        <v>25355</v>
      </c>
      <c r="P8" s="8">
        <v>24276.1</v>
      </c>
      <c r="Q8" s="9">
        <f t="shared" ref="Q8:Q25" si="0">SUM(C8:P8)</f>
        <v>413104.65499999997</v>
      </c>
    </row>
    <row r="9" spans="1:17" ht="17.25" customHeight="1" x14ac:dyDescent="0.25">
      <c r="A9" s="6" t="s">
        <v>21</v>
      </c>
      <c r="B9" s="7"/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9">
        <f t="shared" si="0"/>
        <v>0</v>
      </c>
    </row>
    <row r="10" spans="1:17" ht="36.75" customHeight="1" x14ac:dyDescent="0.25">
      <c r="A10" s="6" t="s">
        <v>22</v>
      </c>
      <c r="B10" s="10" t="s">
        <v>23</v>
      </c>
      <c r="C10" s="8">
        <f>C8+C9</f>
        <v>28390.25</v>
      </c>
      <c r="D10" s="8">
        <f t="shared" ref="D10:P10" si="1">D8+D9</f>
        <v>25045</v>
      </c>
      <c r="E10" s="8">
        <f t="shared" si="1"/>
        <v>61700</v>
      </c>
      <c r="F10" s="8">
        <f t="shared" si="1"/>
        <v>22373</v>
      </c>
      <c r="G10" s="8">
        <f t="shared" si="1"/>
        <v>41502</v>
      </c>
      <c r="H10" s="8">
        <f t="shared" si="1"/>
        <v>6043</v>
      </c>
      <c r="I10" s="8">
        <f t="shared" si="1"/>
        <v>22715</v>
      </c>
      <c r="J10" s="8">
        <f t="shared" si="1"/>
        <v>23798.240000000002</v>
      </c>
      <c r="K10" s="8">
        <f t="shared" si="1"/>
        <v>23202.564999999999</v>
      </c>
      <c r="L10" s="8">
        <f t="shared" si="1"/>
        <v>26905</v>
      </c>
      <c r="M10" s="8">
        <f t="shared" si="1"/>
        <v>47075</v>
      </c>
      <c r="N10" s="8">
        <f t="shared" si="1"/>
        <v>34724.5</v>
      </c>
      <c r="O10" s="8">
        <f t="shared" si="1"/>
        <v>25355</v>
      </c>
      <c r="P10" s="8">
        <f t="shared" si="1"/>
        <v>24276.1</v>
      </c>
      <c r="Q10" s="9">
        <f t="shared" si="0"/>
        <v>413104.65499999997</v>
      </c>
    </row>
    <row r="11" spans="1:17" ht="19.5" x14ac:dyDescent="0.25">
      <c r="A11" s="12" t="s">
        <v>24</v>
      </c>
      <c r="B11" s="12"/>
      <c r="C11" s="8">
        <f>C7+C10</f>
        <v>28390.25</v>
      </c>
      <c r="D11" s="8">
        <f t="shared" ref="D11:P11" si="2">D7+D10</f>
        <v>26393.72</v>
      </c>
      <c r="E11" s="8">
        <f t="shared" si="2"/>
        <v>61700</v>
      </c>
      <c r="F11" s="8">
        <f t="shared" si="2"/>
        <v>26955.45</v>
      </c>
      <c r="G11" s="8">
        <f t="shared" si="2"/>
        <v>41502</v>
      </c>
      <c r="H11" s="8">
        <f t="shared" si="2"/>
        <v>6389.7</v>
      </c>
      <c r="I11" s="8">
        <f t="shared" si="2"/>
        <v>22715</v>
      </c>
      <c r="J11" s="8">
        <f t="shared" si="2"/>
        <v>23798.240000000002</v>
      </c>
      <c r="K11" s="8">
        <f t="shared" si="2"/>
        <v>23202.564999999999</v>
      </c>
      <c r="L11" s="8">
        <f t="shared" si="2"/>
        <v>26905</v>
      </c>
      <c r="M11" s="8">
        <f t="shared" si="2"/>
        <v>47075</v>
      </c>
      <c r="N11" s="8">
        <f t="shared" si="2"/>
        <v>34739.5</v>
      </c>
      <c r="O11" s="8">
        <f t="shared" si="2"/>
        <v>25397.5</v>
      </c>
      <c r="P11" s="8">
        <f t="shared" si="2"/>
        <v>24276.1</v>
      </c>
      <c r="Q11" s="9">
        <f t="shared" si="0"/>
        <v>419440.02500000002</v>
      </c>
    </row>
    <row r="12" spans="1:17" ht="78" x14ac:dyDescent="0.25">
      <c r="A12" s="6" t="s">
        <v>25</v>
      </c>
      <c r="B12" s="7" t="s">
        <v>26</v>
      </c>
      <c r="C12" s="8">
        <v>3084.3969999999999</v>
      </c>
      <c r="D12" s="8">
        <v>300</v>
      </c>
      <c r="E12" s="8">
        <v>2500</v>
      </c>
      <c r="F12" s="8">
        <v>0</v>
      </c>
      <c r="G12" s="8">
        <v>5695</v>
      </c>
      <c r="H12" s="8">
        <v>1500</v>
      </c>
      <c r="I12" s="8">
        <v>3215</v>
      </c>
      <c r="J12" s="8">
        <v>3115</v>
      </c>
      <c r="K12" s="8">
        <v>3400</v>
      </c>
      <c r="L12" s="8">
        <v>2220</v>
      </c>
      <c r="M12" s="8">
        <v>4735</v>
      </c>
      <c r="N12" s="8">
        <v>5608</v>
      </c>
      <c r="O12" s="8">
        <v>3786</v>
      </c>
      <c r="P12" s="8">
        <v>2805</v>
      </c>
      <c r="Q12" s="9">
        <f t="shared" si="0"/>
        <v>41963.396999999997</v>
      </c>
    </row>
    <row r="13" spans="1:17" ht="78" x14ac:dyDescent="0.25">
      <c r="A13" s="6" t="s">
        <v>27</v>
      </c>
      <c r="B13" s="7" t="s">
        <v>28</v>
      </c>
      <c r="C13" s="8">
        <v>1667.14</v>
      </c>
      <c r="D13" s="8">
        <v>0</v>
      </c>
      <c r="E13" s="8">
        <v>400</v>
      </c>
      <c r="F13" s="8">
        <v>0</v>
      </c>
      <c r="G13" s="8">
        <v>1470</v>
      </c>
      <c r="H13" s="8">
        <v>358</v>
      </c>
      <c r="I13" s="8">
        <v>145</v>
      </c>
      <c r="J13" s="8">
        <v>350</v>
      </c>
      <c r="K13" s="8">
        <v>2070</v>
      </c>
      <c r="L13" s="8">
        <v>150</v>
      </c>
      <c r="M13" s="8">
        <v>625</v>
      </c>
      <c r="N13" s="8">
        <v>1455</v>
      </c>
      <c r="O13" s="8">
        <v>820</v>
      </c>
      <c r="P13" s="8">
        <v>525</v>
      </c>
      <c r="Q13" s="9">
        <f t="shared" si="0"/>
        <v>10035.14</v>
      </c>
    </row>
    <row r="14" spans="1:17" ht="39" x14ac:dyDescent="0.25">
      <c r="A14" s="6" t="s">
        <v>29</v>
      </c>
      <c r="B14" s="7" t="s">
        <v>30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9">
        <f t="shared" si="0"/>
        <v>0</v>
      </c>
    </row>
    <row r="15" spans="1:17" ht="39" x14ac:dyDescent="0.25">
      <c r="A15" s="6" t="s">
        <v>31</v>
      </c>
      <c r="B15" s="7"/>
      <c r="C15" s="8">
        <v>4112.9767658000001</v>
      </c>
      <c r="D15" s="8">
        <v>0</v>
      </c>
      <c r="E15" s="8">
        <v>7941.8774199999998</v>
      </c>
      <c r="F15" s="8">
        <v>0</v>
      </c>
      <c r="G15" s="8">
        <v>6815.1668511999997</v>
      </c>
      <c r="H15" s="8">
        <v>1091.2771958000001</v>
      </c>
      <c r="I15" s="8">
        <v>2843.3065581000001</v>
      </c>
      <c r="J15" s="8">
        <v>2790.1013499999999</v>
      </c>
      <c r="K15" s="8">
        <v>3914.5297936000002</v>
      </c>
      <c r="L15" s="8">
        <v>2882.0582599999998</v>
      </c>
      <c r="M15" s="8">
        <v>6258.8829529999994</v>
      </c>
      <c r="N15" s="8">
        <v>6565.6667600000001</v>
      </c>
      <c r="O15" s="8">
        <v>4716.2596199999998</v>
      </c>
      <c r="P15" s="8">
        <v>3676.8435800000002</v>
      </c>
      <c r="Q15" s="9">
        <f t="shared" si="0"/>
        <v>53608.947107499996</v>
      </c>
    </row>
    <row r="16" spans="1:17" ht="98.25" customHeight="1" x14ac:dyDescent="0.25">
      <c r="A16" s="6" t="s">
        <v>32</v>
      </c>
      <c r="B16" s="7" t="s">
        <v>33</v>
      </c>
      <c r="C16" s="8">
        <v>3369.8629999999998</v>
      </c>
      <c r="D16" s="8">
        <v>3340.9</v>
      </c>
      <c r="E16" s="8">
        <v>0</v>
      </c>
      <c r="F16" s="8">
        <v>0</v>
      </c>
      <c r="G16" s="8">
        <v>0</v>
      </c>
      <c r="H16" s="13">
        <v>800.00000519999992</v>
      </c>
      <c r="I16" s="8">
        <v>8813.929237100001</v>
      </c>
      <c r="J16" s="8">
        <v>0</v>
      </c>
      <c r="K16" s="8">
        <v>2962.2151782000001</v>
      </c>
      <c r="L16" s="8">
        <v>547.42999999999995</v>
      </c>
      <c r="M16" s="8">
        <v>8490.184303</v>
      </c>
      <c r="N16" s="8">
        <v>0</v>
      </c>
      <c r="O16" s="8">
        <v>3177.7573699999998</v>
      </c>
      <c r="P16" s="8">
        <v>0</v>
      </c>
      <c r="Q16" s="9">
        <f t="shared" si="0"/>
        <v>31502.279093500001</v>
      </c>
    </row>
    <row r="17" spans="1:17" ht="53.25" customHeight="1" x14ac:dyDescent="0.25">
      <c r="A17" s="6" t="s">
        <v>34</v>
      </c>
      <c r="B17" s="7" t="s">
        <v>33</v>
      </c>
      <c r="C17" s="8">
        <v>7920.6647907000006</v>
      </c>
      <c r="D17" s="8">
        <v>0</v>
      </c>
      <c r="E17" s="8">
        <v>1034.8900000000001</v>
      </c>
      <c r="F17" s="8">
        <v>0</v>
      </c>
      <c r="G17" s="8">
        <v>2907.54025</v>
      </c>
      <c r="H17" s="8">
        <v>0</v>
      </c>
      <c r="I17" s="8">
        <v>0</v>
      </c>
      <c r="J17" s="8">
        <v>1543.83</v>
      </c>
      <c r="K17" s="8">
        <v>0</v>
      </c>
      <c r="L17" s="8">
        <v>0</v>
      </c>
      <c r="M17" s="8">
        <v>0</v>
      </c>
      <c r="N17" s="8">
        <v>3775.8421699999999</v>
      </c>
      <c r="O17" s="8">
        <v>0</v>
      </c>
      <c r="P17" s="8">
        <v>1966.12</v>
      </c>
      <c r="Q17" s="9">
        <f t="shared" si="0"/>
        <v>19148.887210699999</v>
      </c>
    </row>
    <row r="18" spans="1:17" ht="97.5" x14ac:dyDescent="0.25">
      <c r="A18" s="6" t="s">
        <v>35</v>
      </c>
      <c r="B18" s="7" t="s">
        <v>36</v>
      </c>
      <c r="C18" s="8">
        <v>0</v>
      </c>
      <c r="D18" s="8">
        <v>0</v>
      </c>
      <c r="E18" s="8">
        <v>0</v>
      </c>
      <c r="F18" s="8">
        <v>0</v>
      </c>
      <c r="G18" s="8">
        <v>2352</v>
      </c>
      <c r="H18" s="8">
        <v>460</v>
      </c>
      <c r="I18" s="8">
        <v>3175.3493731999997</v>
      </c>
      <c r="J18" s="8">
        <v>0</v>
      </c>
      <c r="K18" s="8">
        <v>2915</v>
      </c>
      <c r="L18" s="8">
        <v>0</v>
      </c>
      <c r="M18" s="8">
        <v>0</v>
      </c>
      <c r="N18" s="8">
        <v>1325</v>
      </c>
      <c r="O18" s="8">
        <v>450</v>
      </c>
      <c r="P18" s="8">
        <v>395.6</v>
      </c>
      <c r="Q18" s="9">
        <f t="shared" si="0"/>
        <v>11072.949373199999</v>
      </c>
    </row>
    <row r="19" spans="1:17" ht="58.5" x14ac:dyDescent="0.25">
      <c r="A19" s="6" t="s">
        <v>37</v>
      </c>
      <c r="B19" s="7" t="s">
        <v>38</v>
      </c>
      <c r="C19" s="8">
        <v>759.39426189999995</v>
      </c>
      <c r="D19" s="8">
        <v>0</v>
      </c>
      <c r="E19" s="8">
        <v>1196.7747999999999</v>
      </c>
      <c r="F19" s="8">
        <v>0</v>
      </c>
      <c r="G19" s="8">
        <v>1565.443</v>
      </c>
      <c r="H19" s="8">
        <v>477.23750000000001</v>
      </c>
      <c r="I19" s="8">
        <v>1791.0172487</v>
      </c>
      <c r="J19" s="8">
        <v>962.24369000000002</v>
      </c>
      <c r="K19" s="8">
        <v>1455.7985788999999</v>
      </c>
      <c r="L19" s="8">
        <v>31.667000000000002</v>
      </c>
      <c r="M19" s="8">
        <v>1541.3597890000001</v>
      </c>
      <c r="N19" s="8">
        <v>2430.6140799999998</v>
      </c>
      <c r="O19" s="8">
        <v>2311.8756400000002</v>
      </c>
      <c r="P19" s="8">
        <v>667.89399420000007</v>
      </c>
      <c r="Q19" s="9">
        <f t="shared" si="0"/>
        <v>15191.3195827</v>
      </c>
    </row>
    <row r="20" spans="1:17" ht="39" x14ac:dyDescent="0.25">
      <c r="A20" s="14" t="s">
        <v>39</v>
      </c>
      <c r="B20" s="7" t="s">
        <v>28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313.5</v>
      </c>
      <c r="I20" s="8">
        <v>0</v>
      </c>
      <c r="J20" s="8">
        <v>0</v>
      </c>
      <c r="K20" s="8">
        <v>0</v>
      </c>
      <c r="L20" s="8">
        <v>0</v>
      </c>
      <c r="M20" s="8">
        <v>1050</v>
      </c>
      <c r="N20" s="8">
        <v>57.5</v>
      </c>
      <c r="O20" s="8">
        <v>0</v>
      </c>
      <c r="P20" s="8">
        <v>300</v>
      </c>
      <c r="Q20" s="9">
        <f t="shared" si="0"/>
        <v>1721</v>
      </c>
    </row>
    <row r="21" spans="1:17" ht="32.25" customHeight="1" x14ac:dyDescent="0.25">
      <c r="A21" s="15" t="s">
        <v>40</v>
      </c>
      <c r="B21" s="15"/>
      <c r="C21" s="8">
        <v>1248.9500982</v>
      </c>
      <c r="D21" s="8">
        <v>1139.117</v>
      </c>
      <c r="E21" s="8">
        <v>0</v>
      </c>
      <c r="F21" s="8">
        <v>980.82899999999995</v>
      </c>
      <c r="G21" s="8">
        <v>0</v>
      </c>
      <c r="H21" s="8">
        <v>0</v>
      </c>
      <c r="I21" s="8">
        <v>3148.8976873000001</v>
      </c>
      <c r="J21" s="8">
        <v>1841.35357</v>
      </c>
      <c r="K21" s="8">
        <v>2124.1588517</v>
      </c>
      <c r="L21" s="8">
        <v>0</v>
      </c>
      <c r="M21" s="8">
        <v>0</v>
      </c>
      <c r="N21" s="8">
        <v>12206.2747</v>
      </c>
      <c r="O21" s="8">
        <v>2774.8431099999998</v>
      </c>
      <c r="P21" s="8">
        <v>1949.009145</v>
      </c>
      <c r="Q21" s="9">
        <f t="shared" si="0"/>
        <v>27413.433162199999</v>
      </c>
    </row>
    <row r="22" spans="1:17" ht="32.25" customHeight="1" x14ac:dyDescent="0.25">
      <c r="A22" s="14" t="s">
        <v>41</v>
      </c>
      <c r="B22" s="7" t="s">
        <v>42</v>
      </c>
      <c r="C22" s="8">
        <f>C15+C21</f>
        <v>5361.926864</v>
      </c>
      <c r="D22" s="8">
        <f t="shared" ref="D22:Q22" si="3">D15+D21</f>
        <v>1139.117</v>
      </c>
      <c r="E22" s="8">
        <f t="shared" si="3"/>
        <v>7941.8774199999998</v>
      </c>
      <c r="F22" s="8">
        <f t="shared" si="3"/>
        <v>980.82899999999995</v>
      </c>
      <c r="G22" s="8">
        <f t="shared" si="3"/>
        <v>6815.1668511999997</v>
      </c>
      <c r="H22" s="8">
        <f t="shared" si="3"/>
        <v>1091.2771958000001</v>
      </c>
      <c r="I22" s="8">
        <f t="shared" si="3"/>
        <v>5992.2042454000002</v>
      </c>
      <c r="J22" s="8">
        <f t="shared" si="3"/>
        <v>4631.4549200000001</v>
      </c>
      <c r="K22" s="8">
        <f t="shared" si="3"/>
        <v>6038.6886453000006</v>
      </c>
      <c r="L22" s="8">
        <f t="shared" si="3"/>
        <v>2882.0582599999998</v>
      </c>
      <c r="M22" s="8">
        <f t="shared" si="3"/>
        <v>6258.8829529999994</v>
      </c>
      <c r="N22" s="8">
        <f t="shared" si="3"/>
        <v>18771.941460000002</v>
      </c>
      <c r="O22" s="8">
        <f t="shared" si="3"/>
        <v>7491.1027299999996</v>
      </c>
      <c r="P22" s="8">
        <f t="shared" si="3"/>
        <v>5625.8527250000006</v>
      </c>
      <c r="Q22" s="9">
        <f t="shared" si="3"/>
        <v>81022.380269699992</v>
      </c>
    </row>
    <row r="23" spans="1:17" ht="58.5" x14ac:dyDescent="0.25">
      <c r="A23" s="14" t="s">
        <v>43</v>
      </c>
      <c r="B23" s="14"/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73.604389999999995</v>
      </c>
      <c r="I23" s="8">
        <v>0</v>
      </c>
      <c r="J23" s="8">
        <v>105.3</v>
      </c>
      <c r="K23" s="8">
        <v>0</v>
      </c>
      <c r="L23" s="8">
        <v>0</v>
      </c>
      <c r="M23" s="8">
        <v>95.6</v>
      </c>
      <c r="N23" s="8">
        <v>0</v>
      </c>
      <c r="O23" s="8">
        <v>0</v>
      </c>
      <c r="P23" s="8">
        <v>0</v>
      </c>
      <c r="Q23" s="9">
        <f t="shared" si="0"/>
        <v>274.50438999999994</v>
      </c>
    </row>
    <row r="24" spans="1:17" ht="19.5" x14ac:dyDescent="0.25">
      <c r="A24" s="15" t="s">
        <v>44</v>
      </c>
      <c r="B24" s="15"/>
      <c r="C24" s="8">
        <v>47.8</v>
      </c>
      <c r="D24" s="8">
        <v>1287.9416567000001</v>
      </c>
      <c r="E24" s="8">
        <v>202.8</v>
      </c>
      <c r="F24" s="8">
        <v>2820.3629002999996</v>
      </c>
      <c r="G24" s="8">
        <v>66.604389999999995</v>
      </c>
      <c r="H24" s="8">
        <v>200</v>
      </c>
      <c r="I24" s="8">
        <v>2485.1892956000002</v>
      </c>
      <c r="J24" s="8">
        <v>200</v>
      </c>
      <c r="K24" s="8">
        <v>2764.5</v>
      </c>
      <c r="L24" s="8">
        <v>95.6</v>
      </c>
      <c r="M24" s="8">
        <v>0</v>
      </c>
      <c r="N24" s="8">
        <v>294.03219999999999</v>
      </c>
      <c r="O24" s="8">
        <v>737.20878000000005</v>
      </c>
      <c r="P24" s="8">
        <v>250</v>
      </c>
      <c r="Q24" s="9">
        <f>SUM(C24:P24)</f>
        <v>11452.0392226</v>
      </c>
    </row>
    <row r="25" spans="1:17" ht="60" customHeight="1" x14ac:dyDescent="0.25">
      <c r="A25" s="12" t="s">
        <v>45</v>
      </c>
      <c r="B25" s="12"/>
      <c r="C25" s="9">
        <f>SUM(C11:C24)-C22</f>
        <v>50601.435916600007</v>
      </c>
      <c r="D25" s="9">
        <f t="shared" ref="D25:P25" si="4">SUM(D11:D24)-D22</f>
        <v>32461.678656700002</v>
      </c>
      <c r="E25" s="9">
        <f t="shared" si="4"/>
        <v>74976.342220000006</v>
      </c>
      <c r="F25" s="9">
        <f t="shared" si="4"/>
        <v>30756.641900300001</v>
      </c>
      <c r="G25" s="9">
        <f t="shared" si="4"/>
        <v>62373.754491199987</v>
      </c>
      <c r="H25" s="9">
        <f t="shared" si="4"/>
        <v>11663.319090999999</v>
      </c>
      <c r="I25" s="9">
        <f t="shared" si="4"/>
        <v>48332.689400000003</v>
      </c>
      <c r="J25" s="9">
        <f t="shared" si="4"/>
        <v>34706.068610000002</v>
      </c>
      <c r="K25" s="9">
        <f t="shared" si="4"/>
        <v>44808.767402400001</v>
      </c>
      <c r="L25" s="9">
        <f t="shared" si="4"/>
        <v>32831.755259999998</v>
      </c>
      <c r="M25" s="9">
        <f t="shared" si="4"/>
        <v>69871.027044999995</v>
      </c>
      <c r="N25" s="9">
        <f t="shared" si="4"/>
        <v>68457.429909999992</v>
      </c>
      <c r="O25" s="9">
        <f t="shared" si="4"/>
        <v>44171.444519999997</v>
      </c>
      <c r="P25" s="9">
        <f t="shared" si="4"/>
        <v>36811.566719199996</v>
      </c>
      <c r="Q25" s="9">
        <f t="shared" si="0"/>
        <v>642823.92114239989</v>
      </c>
    </row>
    <row r="26" spans="1:17" ht="19.5" hidden="1" customHeight="1" x14ac:dyDescent="0.5">
      <c r="A26" s="16" t="s">
        <v>46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>
        <f>SUM(C26:P26)</f>
        <v>0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30" spans="1:17" ht="19.5" x14ac:dyDescent="0.25">
      <c r="C30" s="20"/>
      <c r="Q30" s="19"/>
    </row>
    <row r="31" spans="1:17" x14ac:dyDescent="0.25">
      <c r="Q31" s="19"/>
    </row>
    <row r="33" spans="3:31" x14ac:dyDescent="0.25">
      <c r="Q33" s="21"/>
    </row>
    <row r="34" spans="3:31" ht="15.75" thickBot="1" x14ac:dyDescent="0.3"/>
    <row r="35" spans="3:31" ht="15.75" thickBot="1" x14ac:dyDescent="0.3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3:31" ht="20.25" thickBot="1" x14ac:dyDescent="0.3">
      <c r="C36" s="22"/>
      <c r="D36" s="22"/>
      <c r="E36" s="22"/>
      <c r="F36" s="22"/>
      <c r="G36" s="8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</sheetData>
  <mergeCells count="8">
    <mergeCell ref="A25:B25"/>
    <mergeCell ref="A26:B26"/>
    <mergeCell ref="A4:Q4"/>
    <mergeCell ref="P5:Q5"/>
    <mergeCell ref="A6:B6"/>
    <mergeCell ref="A11:B11"/>
    <mergeCell ref="A21:B21"/>
    <mergeCell ref="A24:B24"/>
  </mergeCells>
  <pageMargins left="0.2" right="0.2" top="0.75" bottom="0.25" header="0.3" footer="0.3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2026-02-12T06:31:09Z</dcterms:created>
  <dcterms:modified xsi:type="dcterms:W3CDTF">2026-02-12T06:31:50Z</dcterms:modified>
</cp:coreProperties>
</file>