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Monthly Reports Rahul Bhai\monthly report 2082-83\Magh Month Life Report 2082-83\"/>
    </mc:Choice>
  </mc:AlternateContent>
  <xr:revisionPtr revIDLastSave="0" documentId="13_ncr:1_{FF8DCC76-9C01-41E2-B02D-EFA5A2D7A126}" xr6:coauthVersionLast="47" xr6:coauthVersionMax="47" xr10:uidLastSave="{00000000-0000-0000-0000-000000000000}"/>
  <bookViews>
    <workbookView xWindow="-120" yWindow="-120" windowWidth="20730" windowHeight="11040" xr2:uid="{6CC9FA0F-1AE7-4F05-BDAC-CE8AA8ECB519}"/>
  </bookViews>
  <sheets>
    <sheet name="Life Magh" sheetId="1" r:id="rId1"/>
  </sheets>
  <definedNames>
    <definedName name="_xlnm.Print_Area" localSheetId="0">'Life Magh'!$A$66:$M$90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K26" i="1"/>
  <c r="K51" i="1"/>
  <c r="K50" i="1"/>
  <c r="K49" i="1"/>
  <c r="K37" i="1"/>
  <c r="K38" i="1"/>
  <c r="K39" i="1"/>
  <c r="K40" i="1"/>
  <c r="K41" i="1"/>
  <c r="K42" i="1"/>
  <c r="K43" i="1"/>
  <c r="K44" i="1"/>
  <c r="K45" i="1"/>
  <c r="K46" i="1"/>
  <c r="K47" i="1"/>
  <c r="K36" i="1"/>
  <c r="E50" i="1"/>
  <c r="E51" i="1"/>
  <c r="E49" i="1"/>
  <c r="E37" i="1"/>
  <c r="E38" i="1"/>
  <c r="E39" i="1"/>
  <c r="E40" i="1"/>
  <c r="E41" i="1"/>
  <c r="E42" i="1"/>
  <c r="E43" i="1"/>
  <c r="E44" i="1"/>
  <c r="E45" i="1"/>
  <c r="E46" i="1"/>
  <c r="E47" i="1"/>
  <c r="E36" i="1"/>
  <c r="E23" i="1"/>
  <c r="E24" i="1"/>
  <c r="E22" i="1"/>
  <c r="E25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C52" i="1"/>
  <c r="I25" i="1"/>
  <c r="J25" i="1"/>
  <c r="K25" i="1" s="1"/>
  <c r="H25" i="1"/>
  <c r="K24" i="1"/>
  <c r="K23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I20" i="1"/>
  <c r="K20" i="1" s="1"/>
  <c r="J20" i="1"/>
  <c r="L90" i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H52" i="1"/>
  <c r="G52" i="1"/>
  <c r="F52" i="1"/>
  <c r="D52" i="1"/>
  <c r="G25" i="1"/>
  <c r="F25" i="1"/>
  <c r="D25" i="1"/>
  <c r="C25" i="1"/>
  <c r="H20" i="1"/>
  <c r="G20" i="1"/>
  <c r="F20" i="1"/>
  <c r="D20" i="1"/>
  <c r="C20" i="1"/>
  <c r="C27" i="1" s="1"/>
  <c r="K52" i="1" l="1"/>
  <c r="G27" i="1"/>
  <c r="E20" i="1"/>
  <c r="E27" i="1" s="1"/>
  <c r="D27" i="1"/>
  <c r="K27" i="1"/>
  <c r="F27" i="1"/>
  <c r="E52" i="1"/>
  <c r="H27" i="1"/>
  <c r="M79" i="1"/>
  <c r="I52" i="1"/>
  <c r="M90" i="1"/>
  <c r="J27" i="1"/>
  <c r="J52" i="1"/>
  <c r="I27" i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<sst xmlns="http://schemas.openxmlformats.org/spreadsheetml/2006/main" count="117" uniqueCount="64">
  <si>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</si>
  <si>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</si>
  <si>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</si>
  <si>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</si>
  <si>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</si>
  <si>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</si>
  <si>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</si>
  <si>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</si>
  <si>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</si>
  <si>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</si>
  <si>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</si>
  <si>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</si>
  <si>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</si>
  <si>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</si>
  <si>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</si>
  <si>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</si>
  <si>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</si>
  <si>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</si>
  <si>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</si>
  <si>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</si>
  <si>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</si>
  <si>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</si>
  <si>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</si>
  <si>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</si>
  <si>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</si>
  <si>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</si>
  <si>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</si>
  <si>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</si>
  <si>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</si>
  <si>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</si>
  <si>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</si>
  <si>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</si>
  <si>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</si>
  <si>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</si>
  <si>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</si>
  <si>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</si>
  <si>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</si>
  <si>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</si>
  <si>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</si>
  <si>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</si>
  <si>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</si>
  <si>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</si>
  <si>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</si>
  <si>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</si>
  <si>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</si>
  <si>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</si>
  <si>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</si>
  <si>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</si>
  <si>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</si>
  <si>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</si>
  <si>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</si>
  <si>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</si>
  <si>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</si>
  <si>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</si>
  <si>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</si>
  <si>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</si>
  <si>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</si>
  <si>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</si>
  <si>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रकम रु.लाखमा</t>
  </si>
  <si>
    <t>एकल बीमा शुल्क जीबन बीमा</t>
  </si>
  <si>
    <t>माघ महिनाको</t>
  </si>
  <si>
    <t>माघ मसान्तसम्मको</t>
  </si>
  <si>
    <t>जीवन बीमा ब्यवसाय गर्ने बीमकहरुको माघ मसान्तसम्ममा सक्रिय रहेका कुल बीमालेख संख्याको प्रदेशगत विवरण</t>
  </si>
  <si>
    <t>जीवन बीमा ब्यवसाय गर्ने बीमकहरुले माघ मसान्तसम्ममा बिभिन्न बीमालेखहरुबाट संकलन गरेको कुल बीमाशुल्कको प्रदेशगत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</si>
</sst>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6"/>
      <color rgb="FF0070C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12"/>
      <name val="Kalimati"/>
      <charset val="1"/>
    </font>
    <font>
      <b/>
      <i/>
      <sz val="7.5"/>
      <color theme="1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/>
    <xf numFmtId="0" fontId="10" fillId="4" borderId="3" xfId="0" applyFont="1" applyFill="1" applyBorder="1"/>
    <xf numFmtId="43" fontId="11" fillId="0" borderId="3" xfId="3" applyFont="1" applyBorder="1" applyAlignment="1">
      <alignment horizontal="center" vertical="center"/>
    </xf>
    <xf numFmtId="164" fontId="11" fillId="0" borderId="3" xfId="3" applyNumberFormat="1" applyFont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1" fillId="0" borderId="3" xfId="3" applyFont="1" applyFill="1" applyBorder="1" applyAlignment="1">
      <alignment horizontal="center" vertical="center"/>
    </xf>
    <xf numFmtId="0" fontId="0" fillId="5" borderId="0" xfId="0" applyFill="1"/>
    <xf numFmtId="43" fontId="6" fillId="6" borderId="3" xfId="3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43" fontId="11" fillId="3" borderId="3" xfId="3" applyFont="1" applyFill="1" applyBorder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43" fontId="11" fillId="3" borderId="3" xfId="3" applyFont="1" applyFill="1" applyBorder="1" applyAlignment="1">
      <alignment horizontal="left" vertical="center"/>
    </xf>
    <xf numFmtId="43" fontId="11" fillId="7" borderId="3" xfId="3" applyFont="1" applyFill="1" applyBorder="1" applyAlignment="1">
      <alignment horizontal="center" vertical="center"/>
    </xf>
    <xf numFmtId="164" fontId="11" fillId="7" borderId="3" xfId="3" applyNumberFormat="1" applyFont="1" applyFill="1" applyBorder="1" applyAlignment="1">
      <alignment horizontal="center" vertical="center"/>
    </xf>
    <xf numFmtId="43" fontId="11" fillId="7" borderId="3" xfId="3" applyFont="1" applyFill="1" applyBorder="1" applyAlignment="1">
      <alignment horizontal="left" vertical="center"/>
    </xf>
    <xf numFmtId="43" fontId="6" fillId="8" borderId="3" xfId="3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3" applyFont="1" applyFill="1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165" fontId="0" fillId="0" borderId="0" xfId="0" applyNumberForma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top"/>
    </xf>
    <xf numFmtId="0" fontId="3" fillId="0" borderId="0" xfId="0" applyFont="1"/>
    <xf numFmtId="2" fontId="12" fillId="0" borderId="0" xfId="0" applyNumberFormat="1" applyFont="1" applyAlignment="1">
      <alignment horizontal="center" vertical="top"/>
    </xf>
    <xf numFmtId="0" fontId="10" fillId="4" borderId="3" xfId="2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43" fontId="11" fillId="3" borderId="3" xfId="3" applyFont="1" applyFill="1" applyBorder="1" applyAlignment="1">
      <alignment horizontal="center" vertical="top"/>
    </xf>
    <xf numFmtId="43" fontId="6" fillId="4" borderId="3" xfId="3" applyFont="1" applyFill="1" applyBorder="1"/>
    <xf numFmtId="164" fontId="6" fillId="4" borderId="3" xfId="3" applyNumberFormat="1" applyFont="1" applyFill="1" applyBorder="1"/>
    <xf numFmtId="0" fontId="8" fillId="0" borderId="7" xfId="0" applyFont="1" applyBorder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7" fillId="0" borderId="0" xfId="3" applyFont="1" applyFill="1" applyBorder="1"/>
    <xf numFmtId="0" fontId="8" fillId="0" borderId="0" xfId="0" applyFont="1" applyAlignment="1">
      <alignment vertical="center" wrapText="1"/>
    </xf>
    <xf numFmtId="164" fontId="7" fillId="0" borderId="0" xfId="3" applyNumberFormat="1" applyFont="1" applyFill="1" applyBorder="1"/>
    <xf numFmtId="0" fontId="16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/>
    <xf numFmtId="164" fontId="11" fillId="0" borderId="3" xfId="3" applyNumberFormat="1" applyFont="1" applyBorder="1" applyAlignment="1">
      <alignment vertical="center"/>
    </xf>
    <xf numFmtId="164" fontId="6" fillId="4" borderId="3" xfId="3" applyNumberFormat="1" applyFont="1" applyFill="1" applyBorder="1" applyAlignment="1">
      <alignment vertical="center"/>
    </xf>
    <xf numFmtId="0" fontId="8" fillId="0" borderId="0" xfId="0" applyFont="1"/>
    <xf numFmtId="2" fontId="0" fillId="0" borderId="0" xfId="0" applyNumberFormat="1"/>
    <xf numFmtId="0" fontId="19" fillId="0" borderId="0" xfId="0" applyFont="1"/>
    <xf numFmtId="43" fontId="11" fillId="0" borderId="3" xfId="3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166" fontId="0" fillId="0" borderId="0" xfId="0" applyNumberFormat="1"/>
    <xf numFmtId="43" fontId="15" fillId="0" borderId="0" xfId="0" applyNumberFormat="1" applyFont="1"/>
    <xf numFmtId="43" fontId="11" fillId="0" borderId="0" xfId="3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4">
    <cellStyle name="Calculation" xfId="2" builtinId="22"/>
    <cellStyle name="Comma" xfId="1" builtinId="3"/>
    <cellStyle name="Comma 2 2" xfId="3" xr:uid="{CC3FD021-7D63-4110-B645-767CE8B6B1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E225C3-5E37-428F-9866-F163732DDC02}"/>
            </a:ext>
          </a:extLst>
        </xdr:cNvPr>
        <xdr:cNvCxnSpPr/>
      </xdr:nvCxnSpPr>
      <xdr:spPr>
        <a:xfrm>
          <a:off x="7667625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269AD66-590B-48DD-A54A-6E472C66BEB6}"/>
            </a:ext>
          </a:extLst>
        </xdr:cNvPr>
        <xdr:cNvCxnSpPr/>
      </xdr:nvCxnSpPr>
      <xdr:spPr>
        <a:xfrm flipH="1">
          <a:off x="7667625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638523</xdr:colOff>
      <xdr:row>0</xdr:row>
      <xdr:rowOff>176104</xdr:rowOff>
    </xdr:from>
    <xdr:to>
      <xdr:col>6</xdr:col>
      <xdr:colOff>338476</xdr:colOff>
      <xdr:row>2</xdr:row>
      <xdr:rowOff>60175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11DB21-7B8C-40F5-8C16-FA6E2D98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961" y="176104"/>
          <a:ext cx="2771765" cy="562727"/>
        </a:xfrm>
        <a:prstGeom prst="rect">
          <a:avLst/>
        </a:prstGeom>
      </xdr:spPr>
    </xdr:pic>
    <xdr:clientData/>
  </xdr:twoCellAnchor>
  <xdr:twoCellAnchor editAs="oneCell">
    <xdr:from>
      <xdr:col>4</xdr:col>
      <xdr:colOff>861493</xdr:colOff>
      <xdr:row>30</xdr:row>
      <xdr:rowOff>83011</xdr:rowOff>
    </xdr:from>
    <xdr:to>
      <xdr:col>6</xdr:col>
      <xdr:colOff>261817</xdr:colOff>
      <xdr:row>32</xdr:row>
      <xdr:rowOff>55665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86575F-1F19-46C4-A515-CAEA7E745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931" y="9941386"/>
          <a:ext cx="2472136" cy="579873"/>
        </a:xfrm>
        <a:prstGeom prst="rect">
          <a:avLst/>
        </a:prstGeom>
      </xdr:spPr>
    </xdr:pic>
    <xdr:clientData/>
  </xdr:twoCellAnchor>
  <xdr:twoCellAnchor editAs="oneCell">
    <xdr:from>
      <xdr:col>5</xdr:col>
      <xdr:colOff>896939</xdr:colOff>
      <xdr:row>66</xdr:row>
      <xdr:rowOff>0</xdr:rowOff>
    </xdr:from>
    <xdr:to>
      <xdr:col>7</xdr:col>
      <xdr:colOff>688811</xdr:colOff>
      <xdr:row>69</xdr:row>
      <xdr:rowOff>38621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D38EBB-4D94-4F75-9781-2BA1C687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564" y="20393025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3071-022E-4B22-A24C-12E195A71AF0}">
  <sheetPr>
    <pageSetUpPr fitToPage="1"/>
  </sheetPr>
  <dimension ref="A1:M93"/>
  <sheetViews>
    <sheetView tabSelected="1" view="pageBreakPreview" topLeftCell="A60" zoomScale="80" zoomScaleNormal="85" zoomScaleSheetLayoutView="80" workbookViewId="0">
      <selection activeCell="A66" sqref="A66:M90"/>
    </sheetView>
  </sheetViews>
  <sheetFormatPr defaultRowHeight="15" x14ac:dyDescent="0.25"/>
  <cols>
    <col min="1" max="1" width="5.7109375" bestFit="1" customWidth="1"/>
    <col min="2" max="2" width="18.85546875" customWidth="1"/>
    <col min="3" max="4" width="20" bestFit="1" customWidth="1"/>
    <col min="5" max="5" width="24.7109375" customWidth="1"/>
    <col min="6" max="6" width="21.42578125" bestFit="1" customWidth="1"/>
    <col min="7" max="8" width="22.42578125" bestFit="1" customWidth="1"/>
    <col min="9" max="9" width="20" bestFit="1" customWidth="1"/>
    <col min="10" max="10" width="21.28515625" bestFit="1" customWidth="1"/>
    <col min="11" max="11" width="24.7109375" bestFit="1" customWidth="1"/>
    <col min="12" max="12" width="20.85546875" bestFit="1" customWidth="1"/>
    <col min="13" max="13" width="22.42578125" bestFit="1" customWidth="1"/>
  </cols>
  <sheetData>
    <row r="1" spans="1:13" ht="30" customHeight="1" x14ac:dyDescent="0.25"/>
    <row r="2" spans="1:13" ht="23.25" customHeight="1" x14ac:dyDescent="0.45">
      <c r="C2" s="1"/>
      <c r="D2" s="1"/>
      <c r="E2" s="1"/>
      <c r="F2" s="1"/>
      <c r="G2" s="1"/>
      <c r="H2" s="1"/>
      <c r="I2" s="2"/>
      <c r="J2" s="72" t="s">
        <v>0</v>
      </c>
      <c r="K2" s="72"/>
    </row>
    <row r="3" spans="1:13" ht="34.5" customHeight="1" x14ac:dyDescent="0.4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3" t="s">
        <v>2</v>
      </c>
    </row>
    <row r="4" spans="1:13" ht="27.75" customHeight="1" x14ac:dyDescent="0.25">
      <c r="A4" s="79" t="s">
        <v>3</v>
      </c>
      <c r="B4" s="79" t="s">
        <v>4</v>
      </c>
      <c r="C4" s="87" t="s">
        <v>60</v>
      </c>
      <c r="D4" s="88"/>
      <c r="E4" s="88"/>
      <c r="F4" s="88"/>
      <c r="G4" s="89"/>
      <c r="H4" s="87" t="s">
        <v>61</v>
      </c>
      <c r="I4" s="88"/>
      <c r="J4" s="88"/>
      <c r="K4" s="89"/>
    </row>
    <row r="5" spans="1:13" s="5" customFormat="1" ht="66" customHeight="1" x14ac:dyDescent="0.25">
      <c r="A5" s="79"/>
      <c r="B5" s="79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6</v>
      </c>
      <c r="K5" s="4" t="s">
        <v>12</v>
      </c>
    </row>
    <row r="6" spans="1:13" ht="24" x14ac:dyDescent="0.6">
      <c r="A6" s="6">
        <v>1</v>
      </c>
      <c r="B6" s="7" t="s">
        <v>13</v>
      </c>
      <c r="C6" s="8">
        <v>1570.67091</v>
      </c>
      <c r="D6" s="8">
        <v>11218.379655999999</v>
      </c>
      <c r="E6" s="8">
        <f>C6+D6</f>
        <v>12789.050566</v>
      </c>
      <c r="F6" s="9">
        <v>5236</v>
      </c>
      <c r="G6" s="8">
        <v>28918.827365000001</v>
      </c>
      <c r="H6" s="10">
        <v>585809</v>
      </c>
      <c r="I6" s="11">
        <v>7769.8072099999999</v>
      </c>
      <c r="J6" s="11">
        <v>68346.285636600005</v>
      </c>
      <c r="K6" s="11">
        <f>I6+J6</f>
        <v>76116.092846600004</v>
      </c>
      <c r="M6" s="69"/>
    </row>
    <row r="7" spans="1:13" ht="24" x14ac:dyDescent="0.6">
      <c r="A7" s="6">
        <v>2</v>
      </c>
      <c r="B7" s="7" t="s">
        <v>14</v>
      </c>
      <c r="C7" s="8">
        <v>5255.7660464000001</v>
      </c>
      <c r="D7" s="8">
        <v>14124.7162123</v>
      </c>
      <c r="E7" s="8">
        <f t="shared" ref="E7:E19" si="0">C7+D7</f>
        <v>19380.482258700002</v>
      </c>
      <c r="F7" s="9">
        <v>29579</v>
      </c>
      <c r="G7" s="8">
        <v>87584.940749999994</v>
      </c>
      <c r="H7" s="10">
        <v>1332100</v>
      </c>
      <c r="I7" s="11">
        <v>36350.619146200006</v>
      </c>
      <c r="J7" s="11">
        <v>96761.108950099995</v>
      </c>
      <c r="K7" s="11">
        <f t="shared" ref="K7:K19" si="1">I7+J7</f>
        <v>133111.72809630001</v>
      </c>
    </row>
    <row r="8" spans="1:13" ht="24" x14ac:dyDescent="0.6">
      <c r="A8" s="6">
        <v>3</v>
      </c>
      <c r="B8" s="7" t="s">
        <v>15</v>
      </c>
      <c r="C8" s="8">
        <v>7655.0382793000008</v>
      </c>
      <c r="D8" s="8">
        <v>33180.199729699991</v>
      </c>
      <c r="E8" s="8">
        <f t="shared" si="0"/>
        <v>40835.238008999993</v>
      </c>
      <c r="F8" s="9">
        <v>104946</v>
      </c>
      <c r="G8" s="8">
        <v>155058.84387000001</v>
      </c>
      <c r="H8" s="10">
        <v>1797364</v>
      </c>
      <c r="I8" s="11">
        <v>67572.507494200006</v>
      </c>
      <c r="J8" s="11">
        <v>228393.84824470009</v>
      </c>
      <c r="K8" s="11">
        <f t="shared" si="1"/>
        <v>295966.35573890008</v>
      </c>
    </row>
    <row r="9" spans="1:13" ht="24" x14ac:dyDescent="0.6">
      <c r="A9" s="6">
        <v>4</v>
      </c>
      <c r="B9" s="7" t="s">
        <v>16</v>
      </c>
      <c r="C9" s="8">
        <v>2572.7185199999999</v>
      </c>
      <c r="D9" s="8">
        <v>15559.30652</v>
      </c>
      <c r="E9" s="8">
        <f t="shared" si="0"/>
        <v>18132.02504</v>
      </c>
      <c r="F9" s="9">
        <v>4900</v>
      </c>
      <c r="G9" s="8">
        <v>24115.45</v>
      </c>
      <c r="H9" s="10">
        <v>693264</v>
      </c>
      <c r="I9" s="11">
        <v>19383.259419999998</v>
      </c>
      <c r="J9" s="11">
        <v>101002.00155</v>
      </c>
      <c r="K9" s="11">
        <f t="shared" si="1"/>
        <v>120385.26097</v>
      </c>
    </row>
    <row r="10" spans="1:13" ht="24" x14ac:dyDescent="0.6">
      <c r="A10" s="6">
        <v>5</v>
      </c>
      <c r="B10" s="7" t="s">
        <v>17</v>
      </c>
      <c r="C10" s="8">
        <v>1225.8544299</v>
      </c>
      <c r="D10" s="8">
        <v>3462.7430600999992</v>
      </c>
      <c r="E10" s="8">
        <f t="shared" si="0"/>
        <v>4688.5974899999992</v>
      </c>
      <c r="F10" s="9">
        <v>63208</v>
      </c>
      <c r="G10" s="8">
        <v>84128.909578999999</v>
      </c>
      <c r="H10" s="10">
        <v>709523</v>
      </c>
      <c r="I10" s="11">
        <v>8810.2057651999949</v>
      </c>
      <c r="J10" s="11">
        <v>28299.445355300017</v>
      </c>
      <c r="K10" s="11">
        <f t="shared" si="1"/>
        <v>37109.651120500013</v>
      </c>
    </row>
    <row r="11" spans="1:13" ht="24" x14ac:dyDescent="0.6">
      <c r="A11" s="6">
        <v>6</v>
      </c>
      <c r="B11" s="7" t="s">
        <v>18</v>
      </c>
      <c r="C11" s="8">
        <v>1762.2358300000001</v>
      </c>
      <c r="D11" s="8">
        <v>7460.6207899999999</v>
      </c>
      <c r="E11" s="8">
        <f t="shared" si="0"/>
        <v>9222.8566200000005</v>
      </c>
      <c r="F11" s="9">
        <v>20597</v>
      </c>
      <c r="G11" s="8">
        <v>32667.884999999998</v>
      </c>
      <c r="H11" s="10">
        <v>571825</v>
      </c>
      <c r="I11" s="11">
        <v>13098.16001</v>
      </c>
      <c r="J11" s="11">
        <v>42527.422348</v>
      </c>
      <c r="K11" s="11">
        <f t="shared" si="1"/>
        <v>55625.582358</v>
      </c>
    </row>
    <row r="12" spans="1:13" ht="24" x14ac:dyDescent="0.6">
      <c r="A12" s="6">
        <v>7</v>
      </c>
      <c r="B12" s="7" t="s">
        <v>19</v>
      </c>
      <c r="C12" s="8">
        <v>2531.3159826999999</v>
      </c>
      <c r="D12" s="8">
        <v>4248.7329725</v>
      </c>
      <c r="E12" s="8">
        <f t="shared" si="0"/>
        <v>6780.0489551999999</v>
      </c>
      <c r="F12" s="9">
        <v>17894</v>
      </c>
      <c r="G12" s="8">
        <v>45166.116370000003</v>
      </c>
      <c r="H12" s="10">
        <v>580802</v>
      </c>
      <c r="I12" s="11">
        <v>13593.339786800001</v>
      </c>
      <c r="J12" s="11">
        <v>25085.552402299996</v>
      </c>
      <c r="K12" s="11">
        <f t="shared" si="1"/>
        <v>38678.892189099999</v>
      </c>
    </row>
    <row r="13" spans="1:13" s="14" customFormat="1" ht="24" x14ac:dyDescent="0.6">
      <c r="A13" s="6">
        <v>8</v>
      </c>
      <c r="B13" s="7" t="s">
        <v>20</v>
      </c>
      <c r="C13" s="13">
        <v>892.51907540000002</v>
      </c>
      <c r="D13" s="8">
        <v>2943.16131</v>
      </c>
      <c r="E13" s="8">
        <f t="shared" si="0"/>
        <v>3835.6803854</v>
      </c>
      <c r="F13" s="9">
        <v>11641</v>
      </c>
      <c r="G13" s="13">
        <v>25715.594509999999</v>
      </c>
      <c r="H13" s="10">
        <v>304031</v>
      </c>
      <c r="I13" s="11">
        <v>6411.3093938000038</v>
      </c>
      <c r="J13" s="11">
        <v>18564.047559999999</v>
      </c>
      <c r="K13" s="11">
        <f t="shared" si="1"/>
        <v>24975.356953800001</v>
      </c>
      <c r="L13"/>
      <c r="M13"/>
    </row>
    <row r="14" spans="1:13" ht="24" x14ac:dyDescent="0.6">
      <c r="A14" s="6">
        <v>9</v>
      </c>
      <c r="B14" s="7" t="s">
        <v>21</v>
      </c>
      <c r="C14" s="13">
        <v>1684.2604699999999</v>
      </c>
      <c r="D14" s="8">
        <v>3360.3777599999999</v>
      </c>
      <c r="E14" s="8">
        <f t="shared" si="0"/>
        <v>5044.6382299999996</v>
      </c>
      <c r="F14" s="9">
        <v>22941</v>
      </c>
      <c r="G14" s="13">
        <v>58920.825400000002</v>
      </c>
      <c r="H14" s="10">
        <v>2432712</v>
      </c>
      <c r="I14" s="11">
        <v>11427.637870200002</v>
      </c>
      <c r="J14" s="11">
        <v>23461.069863699999</v>
      </c>
      <c r="K14" s="11">
        <f t="shared" si="1"/>
        <v>34888.707733900002</v>
      </c>
    </row>
    <row r="15" spans="1:13" ht="21.75" customHeight="1" x14ac:dyDescent="0.6">
      <c r="A15" s="6">
        <v>10</v>
      </c>
      <c r="B15" s="7" t="s">
        <v>22</v>
      </c>
      <c r="C15" s="8">
        <v>2217.2225144999998</v>
      </c>
      <c r="D15" s="8">
        <v>4771.1446699999997</v>
      </c>
      <c r="E15" s="8">
        <f t="shared" si="0"/>
        <v>6988.367184499999</v>
      </c>
      <c r="F15" s="9">
        <v>36997</v>
      </c>
      <c r="G15" s="8">
        <v>105655.67403930001</v>
      </c>
      <c r="H15" s="10">
        <v>752372</v>
      </c>
      <c r="I15" s="11">
        <v>15199.895294100001</v>
      </c>
      <c r="J15" s="11">
        <v>32199.958999999999</v>
      </c>
      <c r="K15" s="11">
        <f t="shared" si="1"/>
        <v>47399.854294099998</v>
      </c>
    </row>
    <row r="16" spans="1:13" ht="24" x14ac:dyDescent="0.6">
      <c r="A16" s="6">
        <v>11</v>
      </c>
      <c r="B16" s="7" t="s">
        <v>23</v>
      </c>
      <c r="C16" s="8">
        <v>2549.1769187</v>
      </c>
      <c r="D16" s="8">
        <v>7403.1122289999994</v>
      </c>
      <c r="E16" s="8">
        <f t="shared" si="0"/>
        <v>9952.2891476999994</v>
      </c>
      <c r="F16" s="9">
        <v>17893</v>
      </c>
      <c r="G16" s="8">
        <v>63555.739090000003</v>
      </c>
      <c r="H16" s="10">
        <v>633150</v>
      </c>
      <c r="I16" s="11">
        <v>16985.435010200006</v>
      </c>
      <c r="J16" s="11">
        <v>49632.530698000002</v>
      </c>
      <c r="K16" s="11">
        <f t="shared" si="1"/>
        <v>66617.965708200005</v>
      </c>
    </row>
    <row r="17" spans="1:13" ht="24" x14ac:dyDescent="0.6">
      <c r="A17" s="6">
        <v>12</v>
      </c>
      <c r="B17" s="7" t="s">
        <v>24</v>
      </c>
      <c r="C17" s="8">
        <v>1427.6606899999999</v>
      </c>
      <c r="D17" s="8">
        <v>4970.6776300000001</v>
      </c>
      <c r="E17" s="8">
        <f t="shared" si="0"/>
        <v>6398.3383199999998</v>
      </c>
      <c r="F17" s="9">
        <v>21964</v>
      </c>
      <c r="G17" s="8">
        <v>76353.215970000005</v>
      </c>
      <c r="H17" s="10">
        <v>443994</v>
      </c>
      <c r="I17" s="11">
        <v>11500.27615</v>
      </c>
      <c r="J17" s="11">
        <v>31280.494259999999</v>
      </c>
      <c r="K17" s="11">
        <f t="shared" si="1"/>
        <v>42780.770409999997</v>
      </c>
    </row>
    <row r="18" spans="1:13" ht="24" x14ac:dyDescent="0.6">
      <c r="A18" s="6">
        <v>13</v>
      </c>
      <c r="B18" s="7" t="s">
        <v>25</v>
      </c>
      <c r="C18" s="8">
        <v>2221.9759800000002</v>
      </c>
      <c r="D18" s="8">
        <v>15927.526789699999</v>
      </c>
      <c r="E18" s="8">
        <f t="shared" si="0"/>
        <v>18149.5027697</v>
      </c>
      <c r="F18" s="9">
        <v>3445</v>
      </c>
      <c r="G18" s="8">
        <v>27470.1</v>
      </c>
      <c r="H18" s="10">
        <v>419478</v>
      </c>
      <c r="I18" s="11">
        <v>13876.72539</v>
      </c>
      <c r="J18" s="11">
        <v>90493.110219700015</v>
      </c>
      <c r="K18" s="11">
        <f t="shared" si="1"/>
        <v>104369.83560970001</v>
      </c>
    </row>
    <row r="19" spans="1:13" ht="24" x14ac:dyDescent="0.6">
      <c r="A19" s="6">
        <v>14</v>
      </c>
      <c r="B19" s="7" t="s">
        <v>26</v>
      </c>
      <c r="C19" s="8">
        <v>1201.0284952</v>
      </c>
      <c r="D19" s="8">
        <v>3383.3837923999999</v>
      </c>
      <c r="E19" s="8">
        <f t="shared" si="0"/>
        <v>4584.4122876000001</v>
      </c>
      <c r="F19" s="9">
        <v>9165</v>
      </c>
      <c r="G19" s="8">
        <v>25133.17859</v>
      </c>
      <c r="H19" s="10">
        <v>256953</v>
      </c>
      <c r="I19" s="11">
        <v>9188.9934912000008</v>
      </c>
      <c r="J19" s="11">
        <v>23363.943255299997</v>
      </c>
      <c r="K19" s="11">
        <f t="shared" si="1"/>
        <v>32552.936746499996</v>
      </c>
    </row>
    <row r="20" spans="1:13" ht="24" x14ac:dyDescent="0.25">
      <c r="A20" s="84" t="s">
        <v>27</v>
      </c>
      <c r="B20" s="84"/>
      <c r="C20" s="15">
        <f t="shared" ref="C20:J20" si="2">SUM(C6:C19)</f>
        <v>34767.444142100001</v>
      </c>
      <c r="D20" s="15">
        <f t="shared" si="2"/>
        <v>132014.08312170001</v>
      </c>
      <c r="E20" s="15">
        <f>SUM(E6:E19)</f>
        <v>166781.5272638</v>
      </c>
      <c r="F20" s="16">
        <f t="shared" si="2"/>
        <v>370406</v>
      </c>
      <c r="G20" s="15">
        <f t="shared" si="2"/>
        <v>840445.30053330003</v>
      </c>
      <c r="H20" s="16">
        <f t="shared" si="2"/>
        <v>11513377</v>
      </c>
      <c r="I20" s="16">
        <f t="shared" si="2"/>
        <v>251168.1714319</v>
      </c>
      <c r="J20" s="16">
        <f t="shared" si="2"/>
        <v>859410.81934370007</v>
      </c>
      <c r="K20" s="15">
        <f>I20+J20</f>
        <v>1110578.9907756001</v>
      </c>
    </row>
    <row r="21" spans="1:13" ht="24" x14ac:dyDescent="0.6">
      <c r="A21" s="17" t="s">
        <v>3</v>
      </c>
      <c r="B21" s="17" t="s">
        <v>28</v>
      </c>
      <c r="C21" s="18"/>
      <c r="D21" s="18"/>
      <c r="E21" s="18"/>
      <c r="F21" s="18"/>
      <c r="G21" s="18"/>
      <c r="H21" s="19"/>
      <c r="I21" s="20"/>
      <c r="J21" s="20"/>
      <c r="K21" s="20"/>
    </row>
    <row r="22" spans="1:13" ht="24" x14ac:dyDescent="0.6">
      <c r="A22" s="6">
        <v>1</v>
      </c>
      <c r="B22" s="7" t="s">
        <v>29</v>
      </c>
      <c r="C22" s="8">
        <v>302.18477000000001</v>
      </c>
      <c r="D22" s="8">
        <v>23.605879999999999</v>
      </c>
      <c r="E22" s="8">
        <f>C22+D22</f>
        <v>325.79065000000003</v>
      </c>
      <c r="F22" s="9">
        <v>47016</v>
      </c>
      <c r="G22" s="8">
        <v>75585.724183999992</v>
      </c>
      <c r="H22" s="9">
        <v>1432687</v>
      </c>
      <c r="I22" s="11">
        <v>2162.4561814000003</v>
      </c>
      <c r="J22" s="11">
        <v>111.00908</v>
      </c>
      <c r="K22" s="11">
        <f t="shared" ref="K22:K24" si="3">I22+J22</f>
        <v>2273.4652614000001</v>
      </c>
    </row>
    <row r="23" spans="1:13" ht="24" x14ac:dyDescent="0.6">
      <c r="A23" s="6">
        <v>2</v>
      </c>
      <c r="B23" s="7" t="s">
        <v>30</v>
      </c>
      <c r="C23" s="8">
        <v>308.18205999999998</v>
      </c>
      <c r="D23" s="8">
        <v>24.72645</v>
      </c>
      <c r="E23" s="8">
        <f t="shared" ref="E23:E24" si="4">C23+D23</f>
        <v>332.90850999999998</v>
      </c>
      <c r="F23" s="9">
        <v>36532</v>
      </c>
      <c r="G23" s="8">
        <v>50846.445836000006</v>
      </c>
      <c r="H23" s="9">
        <v>559269</v>
      </c>
      <c r="I23" s="11">
        <v>2143.8854700000002</v>
      </c>
      <c r="J23" s="11">
        <v>137.80805000000001</v>
      </c>
      <c r="K23" s="11">
        <f t="shared" si="3"/>
        <v>2281.6935200000003</v>
      </c>
    </row>
    <row r="24" spans="1:13" ht="24" x14ac:dyDescent="0.6">
      <c r="A24" s="6">
        <v>3</v>
      </c>
      <c r="B24" s="7" t="s">
        <v>31</v>
      </c>
      <c r="C24" s="8">
        <v>229.75532999999999</v>
      </c>
      <c r="D24" s="8">
        <v>37.724539999999998</v>
      </c>
      <c r="E24" s="8">
        <f t="shared" si="4"/>
        <v>267.47987000000001</v>
      </c>
      <c r="F24" s="9">
        <v>60533</v>
      </c>
      <c r="G24" s="8">
        <v>67335.464250000005</v>
      </c>
      <c r="H24" s="9">
        <v>363888</v>
      </c>
      <c r="I24" s="11">
        <v>1602.1195</v>
      </c>
      <c r="J24" s="11">
        <v>217.96777</v>
      </c>
      <c r="K24" s="11">
        <f t="shared" si="3"/>
        <v>1820.08727</v>
      </c>
    </row>
    <row r="25" spans="1:13" ht="24" x14ac:dyDescent="0.6">
      <c r="A25" s="85" t="s">
        <v>32</v>
      </c>
      <c r="B25" s="85"/>
      <c r="C25" s="15">
        <f t="shared" ref="C25:G25" si="5">SUM(C22:C24)</f>
        <v>840.12215999999989</v>
      </c>
      <c r="D25" s="15">
        <f t="shared" si="5"/>
        <v>86.056870000000004</v>
      </c>
      <c r="E25" s="15">
        <f>SUM(E22:E24)</f>
        <v>926.17903000000001</v>
      </c>
      <c r="F25" s="16">
        <f t="shared" si="5"/>
        <v>144081</v>
      </c>
      <c r="G25" s="15">
        <f t="shared" si="5"/>
        <v>193767.63426999998</v>
      </c>
      <c r="H25" s="15">
        <f>SUM(H22:H24)</f>
        <v>2355844</v>
      </c>
      <c r="I25" s="15">
        <f t="shared" ref="I25:J25" si="6">SUM(I22:I24)</f>
        <v>5908.4611513999998</v>
      </c>
      <c r="J25" s="15">
        <f t="shared" si="6"/>
        <v>466.78489999999999</v>
      </c>
      <c r="K25" s="15">
        <f>I25+J25</f>
        <v>6375.2460513999995</v>
      </c>
    </row>
    <row r="26" spans="1:13" ht="24" x14ac:dyDescent="0.6">
      <c r="A26" s="86" t="s">
        <v>33</v>
      </c>
      <c r="B26" s="86"/>
      <c r="C26" s="21">
        <v>2992.8869300000001</v>
      </c>
      <c r="D26" s="21"/>
      <c r="E26" s="21">
        <f>C26+D26</f>
        <v>2992.8869300000001</v>
      </c>
      <c r="F26" s="22">
        <v>70648</v>
      </c>
      <c r="G26" s="21">
        <v>834000</v>
      </c>
      <c r="H26" s="22">
        <v>2346148</v>
      </c>
      <c r="I26" s="23">
        <v>20149.777859299997</v>
      </c>
      <c r="J26" s="23"/>
      <c r="K26" s="23">
        <f>I26+J26</f>
        <v>20149.777859299997</v>
      </c>
    </row>
    <row r="27" spans="1:13" ht="24" x14ac:dyDescent="0.6">
      <c r="A27" s="75" t="s">
        <v>34</v>
      </c>
      <c r="B27" s="76"/>
      <c r="C27" s="24">
        <f>C20+C25+C26</f>
        <v>38600.453232100001</v>
      </c>
      <c r="D27" s="24">
        <f t="shared" ref="D27:J27" si="7">D20+D25+D26</f>
        <v>132100.13999170001</v>
      </c>
      <c r="E27" s="24">
        <f>E20+E25+E26</f>
        <v>170700.59322380001</v>
      </c>
      <c r="F27" s="25">
        <f t="shared" si="7"/>
        <v>585135</v>
      </c>
      <c r="G27" s="24">
        <f>G20+G25+G26</f>
        <v>1868212.9348033001</v>
      </c>
      <c r="H27" s="25">
        <f>H20+H25+H26</f>
        <v>16215369</v>
      </c>
      <c r="I27" s="24">
        <f>I20+I25+I26</f>
        <v>277226.41044260003</v>
      </c>
      <c r="J27" s="24">
        <f t="shared" si="7"/>
        <v>859877.60424370004</v>
      </c>
      <c r="K27" s="24">
        <f>K20+K25+K26</f>
        <v>1137104.0146863</v>
      </c>
    </row>
    <row r="28" spans="1:13" ht="28.5" x14ac:dyDescent="0.7">
      <c r="A28" s="26"/>
      <c r="C28" s="27"/>
      <c r="D28" s="27"/>
      <c r="E28" s="68"/>
      <c r="F28" s="28"/>
      <c r="G28" s="29"/>
      <c r="I28" s="30"/>
      <c r="J28" s="30"/>
      <c r="K28" s="30"/>
      <c r="L28" s="30"/>
      <c r="M28" s="30"/>
    </row>
    <row r="29" spans="1:13" x14ac:dyDescent="0.25">
      <c r="C29" s="28"/>
      <c r="D29" s="28"/>
      <c r="E29" s="28"/>
      <c r="F29" s="28"/>
      <c r="G29" s="28"/>
      <c r="H29" s="28"/>
      <c r="I29" s="28"/>
      <c r="J29" s="28"/>
      <c r="K29" s="28"/>
      <c r="L29" s="30"/>
      <c r="M29" s="30"/>
    </row>
    <row r="30" spans="1:13" ht="18" x14ac:dyDescent="0.45">
      <c r="B30" s="31"/>
      <c r="C30" s="28"/>
      <c r="D30" s="28"/>
      <c r="E30" s="28"/>
      <c r="F30" s="28"/>
      <c r="G30" s="28"/>
      <c r="H30" s="28"/>
      <c r="I30" s="30"/>
      <c r="J30" s="30"/>
      <c r="K30" s="30"/>
      <c r="L30" s="30"/>
      <c r="M30" s="30"/>
    </row>
    <row r="31" spans="1:13" s="32" customFormat="1" ht="19.5" customHeight="1" x14ac:dyDescent="0.25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s="32" customFormat="1" ht="27.75" customHeight="1" x14ac:dyDescent="0.45">
      <c r="B32" s="33"/>
      <c r="C32" s="33"/>
      <c r="D32" s="34"/>
      <c r="E32" s="33"/>
      <c r="F32" s="33"/>
      <c r="H32" s="33"/>
      <c r="I32" s="35"/>
      <c r="J32" s="77" t="s">
        <v>0</v>
      </c>
      <c r="K32" s="77"/>
      <c r="L32" s="36"/>
      <c r="M32" s="37"/>
    </row>
    <row r="33" spans="1:13" s="32" customFormat="1" ht="39" customHeight="1" x14ac:dyDescent="0.45">
      <c r="B33" s="78" t="s">
        <v>36</v>
      </c>
      <c r="C33" s="78"/>
      <c r="D33" s="78"/>
      <c r="E33" s="78"/>
      <c r="F33" s="78"/>
      <c r="G33" s="78"/>
      <c r="H33" s="78"/>
      <c r="I33" s="78"/>
      <c r="J33" s="78"/>
      <c r="K33" s="2" t="s">
        <v>2</v>
      </c>
      <c r="M33" s="2"/>
    </row>
    <row r="34" spans="1:13" s="32" customFormat="1" ht="24" x14ac:dyDescent="0.25">
      <c r="A34" s="79" t="s">
        <v>3</v>
      </c>
      <c r="B34" s="80" t="s">
        <v>4</v>
      </c>
      <c r="C34" s="81" t="s">
        <v>60</v>
      </c>
      <c r="D34" s="82"/>
      <c r="E34" s="82"/>
      <c r="F34" s="82"/>
      <c r="G34" s="83"/>
      <c r="H34" s="81" t="s">
        <v>61</v>
      </c>
      <c r="I34" s="82"/>
      <c r="J34" s="82"/>
      <c r="K34" s="83"/>
    </row>
    <row r="35" spans="1:13" s="32" customFormat="1" ht="63.75" customHeight="1" x14ac:dyDescent="0.25">
      <c r="A35" s="79"/>
      <c r="B35" s="80"/>
      <c r="C35" s="38" t="s">
        <v>5</v>
      </c>
      <c r="D35" s="38" t="s">
        <v>6</v>
      </c>
      <c r="E35" s="38" t="s">
        <v>37</v>
      </c>
      <c r="F35" s="38" t="s">
        <v>8</v>
      </c>
      <c r="G35" s="38" t="s">
        <v>9</v>
      </c>
      <c r="H35" s="38" t="s">
        <v>10</v>
      </c>
      <c r="I35" s="38" t="s">
        <v>5</v>
      </c>
      <c r="J35" s="38" t="s">
        <v>6</v>
      </c>
      <c r="K35" s="38" t="s">
        <v>38</v>
      </c>
    </row>
    <row r="36" spans="1:13" s="32" customFormat="1" ht="24" x14ac:dyDescent="0.6">
      <c r="A36" s="6">
        <v>1</v>
      </c>
      <c r="B36" s="7" t="s">
        <v>14</v>
      </c>
      <c r="C36" s="11">
        <v>708.93884639999999</v>
      </c>
      <c r="D36" s="11">
        <v>0</v>
      </c>
      <c r="E36" s="11">
        <f>C36+D36</f>
        <v>708.93884639999999</v>
      </c>
      <c r="F36" s="11">
        <v>25961</v>
      </c>
      <c r="G36" s="11">
        <v>52001.642740000003</v>
      </c>
      <c r="H36" s="11">
        <v>809020</v>
      </c>
      <c r="I36" s="39">
        <v>4714.3739962000009</v>
      </c>
      <c r="J36" s="39">
        <v>0</v>
      </c>
      <c r="K36" s="39">
        <f>I36+J36</f>
        <v>4714.3739962000009</v>
      </c>
      <c r="L36" s="40"/>
      <c r="M36" s="40"/>
    </row>
    <row r="37" spans="1:13" s="32" customFormat="1" ht="24" x14ac:dyDescent="0.6">
      <c r="A37" s="6">
        <v>2</v>
      </c>
      <c r="B37" s="7" t="s">
        <v>15</v>
      </c>
      <c r="C37" s="11">
        <v>225.99119930000001</v>
      </c>
      <c r="D37" s="11">
        <v>3.7949700000000002</v>
      </c>
      <c r="E37" s="11">
        <f t="shared" ref="E37:E47" si="8">C37+D37</f>
        <v>229.78616930000001</v>
      </c>
      <c r="F37" s="11">
        <v>96099</v>
      </c>
      <c r="G37" s="11">
        <v>103744.73387</v>
      </c>
      <c r="H37" s="11">
        <v>773473</v>
      </c>
      <c r="I37" s="39">
        <v>1085.5091641999998</v>
      </c>
      <c r="J37" s="39">
        <v>19.471550000000001</v>
      </c>
      <c r="K37" s="39">
        <f t="shared" ref="K37:K51" si="9">I37+J37</f>
        <v>1104.9807141999997</v>
      </c>
      <c r="L37" s="40"/>
      <c r="M37" s="40"/>
    </row>
    <row r="38" spans="1:13" s="32" customFormat="1" ht="24" x14ac:dyDescent="0.6">
      <c r="A38" s="6">
        <v>3</v>
      </c>
      <c r="B38" s="7" t="s">
        <v>16</v>
      </c>
      <c r="C38" s="11">
        <v>0.76903999999999995</v>
      </c>
      <c r="D38" s="11">
        <v>0</v>
      </c>
      <c r="E38" s="11">
        <f t="shared" si="8"/>
        <v>0.76903999999999995</v>
      </c>
      <c r="F38" s="11">
        <v>128</v>
      </c>
      <c r="G38" s="11">
        <v>90.34</v>
      </c>
      <c r="H38" s="11">
        <v>1130</v>
      </c>
      <c r="I38" s="39">
        <v>3.2821400000000001</v>
      </c>
      <c r="J38" s="39">
        <v>0</v>
      </c>
      <c r="K38" s="39">
        <f t="shared" si="9"/>
        <v>3.2821400000000001</v>
      </c>
      <c r="L38" s="40"/>
      <c r="M38" s="40"/>
    </row>
    <row r="39" spans="1:13" s="32" customFormat="1" ht="24" x14ac:dyDescent="0.6">
      <c r="A39" s="6">
        <v>4</v>
      </c>
      <c r="B39" s="7" t="s">
        <v>17</v>
      </c>
      <c r="C39" s="11">
        <v>113.51668780000001</v>
      </c>
      <c r="D39" s="11">
        <v>0</v>
      </c>
      <c r="E39" s="11">
        <f t="shared" si="8"/>
        <v>113.51668780000001</v>
      </c>
      <c r="F39" s="11">
        <v>18984</v>
      </c>
      <c r="G39" s="11">
        <v>22606.205699999999</v>
      </c>
      <c r="H39" s="11">
        <v>231190</v>
      </c>
      <c r="I39" s="39">
        <v>682.31213920000005</v>
      </c>
      <c r="J39" s="39">
        <v>0</v>
      </c>
      <c r="K39" s="39">
        <f t="shared" si="9"/>
        <v>682.31213920000005</v>
      </c>
      <c r="L39" s="40"/>
      <c r="M39" s="40"/>
    </row>
    <row r="40" spans="1:13" s="32" customFormat="1" ht="24" x14ac:dyDescent="0.6">
      <c r="A40" s="6">
        <v>5</v>
      </c>
      <c r="B40" s="7" t="s">
        <v>18</v>
      </c>
      <c r="C40" s="11">
        <v>3.7694200000000002</v>
      </c>
      <c r="D40" s="11">
        <v>9.9120600000000003</v>
      </c>
      <c r="E40" s="11">
        <f t="shared" si="8"/>
        <v>13.681480000000001</v>
      </c>
      <c r="F40" s="11">
        <v>31</v>
      </c>
      <c r="G40" s="11">
        <v>88.15</v>
      </c>
      <c r="H40" s="11">
        <v>1281</v>
      </c>
      <c r="I40" s="39">
        <v>7.0570599999999999</v>
      </c>
      <c r="J40" s="39">
        <v>41.465760000000003</v>
      </c>
      <c r="K40" s="39">
        <f t="shared" si="9"/>
        <v>48.522820000000003</v>
      </c>
      <c r="L40" s="40"/>
      <c r="M40" s="40"/>
    </row>
    <row r="41" spans="1:13" s="32" customFormat="1" ht="24" x14ac:dyDescent="0.6">
      <c r="A41" s="6">
        <v>6</v>
      </c>
      <c r="B41" s="7" t="s">
        <v>20</v>
      </c>
      <c r="C41" s="11">
        <v>77.264015399999991</v>
      </c>
      <c r="D41" s="11">
        <v>9.4999999999999998E-3</v>
      </c>
      <c r="E41" s="11">
        <f t="shared" si="8"/>
        <v>77.273515399999994</v>
      </c>
      <c r="F41" s="11">
        <v>10371</v>
      </c>
      <c r="G41" s="11">
        <v>16244.70451</v>
      </c>
      <c r="H41" s="11">
        <v>220213</v>
      </c>
      <c r="I41" s="39">
        <v>408.86244380000005</v>
      </c>
      <c r="J41" s="39">
        <v>5.5201099999999999</v>
      </c>
      <c r="K41" s="39">
        <f t="shared" si="9"/>
        <v>414.38255380000004</v>
      </c>
      <c r="L41" s="40"/>
      <c r="M41" s="40"/>
    </row>
    <row r="42" spans="1:13" s="32" customFormat="1" ht="24" x14ac:dyDescent="0.6">
      <c r="A42" s="6">
        <v>7</v>
      </c>
      <c r="B42" s="7" t="s">
        <v>39</v>
      </c>
      <c r="C42" s="11">
        <v>0.40048</v>
      </c>
      <c r="D42" s="11">
        <v>7.3694499999999996</v>
      </c>
      <c r="E42" s="11">
        <f t="shared" si="8"/>
        <v>7.7699299999999996</v>
      </c>
      <c r="F42" s="11">
        <v>17</v>
      </c>
      <c r="G42" s="11">
        <v>6.6082999999999998</v>
      </c>
      <c r="H42" s="11">
        <v>2779</v>
      </c>
      <c r="I42" s="39">
        <v>2.8674400000000002</v>
      </c>
      <c r="J42" s="39">
        <v>61.284399999999998</v>
      </c>
      <c r="K42" s="39">
        <f t="shared" si="9"/>
        <v>64.151839999999993</v>
      </c>
      <c r="L42" s="40"/>
      <c r="M42" s="40"/>
    </row>
    <row r="43" spans="1:13" s="32" customFormat="1" ht="24" x14ac:dyDescent="0.6">
      <c r="A43" s="6">
        <v>8</v>
      </c>
      <c r="B43" s="7" t="s">
        <v>22</v>
      </c>
      <c r="C43" s="11">
        <v>397.56452449999989</v>
      </c>
      <c r="D43" s="11">
        <v>0</v>
      </c>
      <c r="E43" s="11">
        <f t="shared" si="8"/>
        <v>397.56452449999989</v>
      </c>
      <c r="F43" s="11">
        <v>34447</v>
      </c>
      <c r="G43" s="11">
        <v>83398.289039299998</v>
      </c>
      <c r="H43" s="11">
        <v>529834</v>
      </c>
      <c r="I43" s="39">
        <v>2578.0539445000009</v>
      </c>
      <c r="J43" s="39">
        <v>0</v>
      </c>
      <c r="K43" s="39">
        <f t="shared" si="9"/>
        <v>2578.0539445000009</v>
      </c>
      <c r="L43" s="40"/>
      <c r="M43" s="40"/>
    </row>
    <row r="44" spans="1:13" s="32" customFormat="1" ht="24" x14ac:dyDescent="0.6">
      <c r="A44" s="6">
        <v>9</v>
      </c>
      <c r="B44" s="7" t="s">
        <v>23</v>
      </c>
      <c r="C44" s="11">
        <v>174.54725339999996</v>
      </c>
      <c r="D44" s="11">
        <v>0</v>
      </c>
      <c r="E44" s="11">
        <f t="shared" si="8"/>
        <v>174.54725339999996</v>
      </c>
      <c r="F44" s="11">
        <v>14676</v>
      </c>
      <c r="G44" s="11">
        <v>39324.029090000004</v>
      </c>
      <c r="H44" s="11">
        <v>347712</v>
      </c>
      <c r="I44" s="39">
        <v>1207.5897174999993</v>
      </c>
      <c r="J44" s="39">
        <v>0</v>
      </c>
      <c r="K44" s="39">
        <f t="shared" si="9"/>
        <v>1207.5897174999993</v>
      </c>
      <c r="L44" s="40"/>
      <c r="M44" s="40"/>
    </row>
    <row r="45" spans="1:13" s="32" customFormat="1" ht="24" x14ac:dyDescent="0.6">
      <c r="A45" s="6">
        <v>10</v>
      </c>
      <c r="B45" s="7" t="s">
        <v>24</v>
      </c>
      <c r="C45" s="11">
        <v>179.59261000000001</v>
      </c>
      <c r="D45" s="11">
        <v>0</v>
      </c>
      <c r="E45" s="11">
        <f t="shared" si="8"/>
        <v>179.59261000000001</v>
      </c>
      <c r="F45" s="11">
        <v>20458</v>
      </c>
      <c r="G45" s="11">
        <v>64823.505969999998</v>
      </c>
      <c r="H45" s="11">
        <v>318626</v>
      </c>
      <c r="I45" s="39">
        <v>1442.54169</v>
      </c>
      <c r="J45" s="39">
        <v>0</v>
      </c>
      <c r="K45" s="39">
        <f t="shared" si="9"/>
        <v>1442.54169</v>
      </c>
      <c r="L45" s="40"/>
      <c r="M45" s="40"/>
    </row>
    <row r="46" spans="1:13" s="32" customFormat="1" ht="24" x14ac:dyDescent="0.6">
      <c r="A46" s="6">
        <v>11</v>
      </c>
      <c r="B46" s="7" t="s">
        <v>25</v>
      </c>
      <c r="C46" s="11">
        <v>0</v>
      </c>
      <c r="D46" s="11">
        <v>0</v>
      </c>
      <c r="E46" s="11">
        <f t="shared" si="8"/>
        <v>0</v>
      </c>
      <c r="F46" s="11"/>
      <c r="G46" s="11">
        <v>0</v>
      </c>
      <c r="H46" s="11">
        <v>135</v>
      </c>
      <c r="I46" s="39">
        <v>0</v>
      </c>
      <c r="J46" s="39">
        <v>6.1600000000000002E-2</v>
      </c>
      <c r="K46" s="39">
        <f t="shared" si="9"/>
        <v>6.1600000000000002E-2</v>
      </c>
      <c r="L46" s="40"/>
      <c r="M46" s="40"/>
    </row>
    <row r="47" spans="1:13" s="32" customFormat="1" ht="24" x14ac:dyDescent="0.6">
      <c r="A47" s="6">
        <v>12</v>
      </c>
      <c r="B47" s="7" t="s">
        <v>26</v>
      </c>
      <c r="C47" s="11">
        <v>145.6761152</v>
      </c>
      <c r="D47" s="11">
        <v>0</v>
      </c>
      <c r="E47" s="11">
        <f t="shared" si="8"/>
        <v>145.6761152</v>
      </c>
      <c r="F47" s="11">
        <v>7724</v>
      </c>
      <c r="G47" s="11">
        <v>14424.93859</v>
      </c>
      <c r="H47" s="11">
        <v>109330</v>
      </c>
      <c r="I47" s="39">
        <v>557.59631160000004</v>
      </c>
      <c r="J47" s="39">
        <v>0</v>
      </c>
      <c r="K47" s="39">
        <f t="shared" si="9"/>
        <v>557.59631160000004</v>
      </c>
      <c r="L47" s="40"/>
      <c r="M47" s="40"/>
    </row>
    <row r="48" spans="1:13" s="32" customFormat="1" ht="24" x14ac:dyDescent="0.6">
      <c r="A48" s="17" t="s">
        <v>3</v>
      </c>
      <c r="B48" s="17" t="s">
        <v>28</v>
      </c>
      <c r="C48" s="41"/>
      <c r="D48" s="41"/>
      <c r="E48" s="41"/>
      <c r="F48" s="20"/>
      <c r="G48" s="41"/>
      <c r="H48" s="41"/>
      <c r="I48" s="42"/>
      <c r="J48" s="42"/>
      <c r="K48" s="43"/>
      <c r="L48" s="40"/>
      <c r="M48" s="40"/>
    </row>
    <row r="49" spans="1:13" s="32" customFormat="1" ht="24" x14ac:dyDescent="0.6">
      <c r="A49" s="6">
        <v>1</v>
      </c>
      <c r="B49" s="7" t="s">
        <v>29</v>
      </c>
      <c r="C49" s="11">
        <v>302.18477000000001</v>
      </c>
      <c r="D49" s="11">
        <v>23.605879999999999</v>
      </c>
      <c r="E49" s="11">
        <f>C49+D49</f>
        <v>325.79065000000003</v>
      </c>
      <c r="F49" s="11">
        <v>47016</v>
      </c>
      <c r="G49" s="11">
        <v>75585.724183999992</v>
      </c>
      <c r="H49" s="11">
        <v>1432687</v>
      </c>
      <c r="I49" s="39">
        <v>2162.4561814000003</v>
      </c>
      <c r="J49" s="39">
        <v>111.00908</v>
      </c>
      <c r="K49" s="39">
        <f t="shared" si="9"/>
        <v>2273.4652614000001</v>
      </c>
      <c r="L49" s="40"/>
      <c r="M49" s="40"/>
    </row>
    <row r="50" spans="1:13" s="32" customFormat="1" ht="24" x14ac:dyDescent="0.6">
      <c r="A50" s="6">
        <v>2</v>
      </c>
      <c r="B50" s="7" t="s">
        <v>30</v>
      </c>
      <c r="C50" s="11">
        <v>308.18205999999998</v>
      </c>
      <c r="D50" s="11">
        <v>24.72645</v>
      </c>
      <c r="E50" s="11">
        <f t="shared" ref="E50:E51" si="10">C50+D50</f>
        <v>332.90850999999998</v>
      </c>
      <c r="F50" s="11">
        <v>36532</v>
      </c>
      <c r="G50" s="11">
        <v>50846.445836000006</v>
      </c>
      <c r="H50" s="11">
        <v>559269</v>
      </c>
      <c r="I50" s="39">
        <v>2143.8854700000002</v>
      </c>
      <c r="J50" s="39">
        <v>137.80805000000001</v>
      </c>
      <c r="K50" s="39">
        <f t="shared" si="9"/>
        <v>2281.6935200000003</v>
      </c>
      <c r="L50" s="40"/>
      <c r="M50" s="40"/>
    </row>
    <row r="51" spans="1:13" s="32" customFormat="1" ht="24" x14ac:dyDescent="0.6">
      <c r="A51" s="6">
        <v>3</v>
      </c>
      <c r="B51" s="7" t="s">
        <v>31</v>
      </c>
      <c r="C51" s="11">
        <v>229.75532999999999</v>
      </c>
      <c r="D51" s="11">
        <v>37.724539999999998</v>
      </c>
      <c r="E51" s="11">
        <f t="shared" si="10"/>
        <v>267.47987000000001</v>
      </c>
      <c r="F51" s="11">
        <v>60533</v>
      </c>
      <c r="G51" s="11">
        <v>67335.464250000005</v>
      </c>
      <c r="H51" s="11">
        <v>363888</v>
      </c>
      <c r="I51" s="39">
        <v>1602.1195</v>
      </c>
      <c r="J51" s="39">
        <v>217.96777</v>
      </c>
      <c r="K51" s="39">
        <f t="shared" si="9"/>
        <v>1820.08727</v>
      </c>
      <c r="L51" s="40"/>
      <c r="M51" s="40"/>
    </row>
    <row r="52" spans="1:13" s="32" customFormat="1" ht="23.25" customHeight="1" x14ac:dyDescent="0.6">
      <c r="A52" s="70" t="s">
        <v>35</v>
      </c>
      <c r="B52" s="71"/>
      <c r="C52" s="44">
        <f>SUM(C36:C51)</f>
        <v>2868.1523520000001</v>
      </c>
      <c r="D52" s="44">
        <f t="shared" ref="D52:G52" si="11">SUM(D36:D51)</f>
        <v>107.14284999999998</v>
      </c>
      <c r="E52" s="44">
        <f t="shared" si="11"/>
        <v>2975.2952019999993</v>
      </c>
      <c r="F52" s="44">
        <f t="shared" si="11"/>
        <v>372977</v>
      </c>
      <c r="G52" s="44">
        <f t="shared" si="11"/>
        <v>590520.78207930003</v>
      </c>
      <c r="H52" s="45">
        <f>SUM(H36:H51)</f>
        <v>5700567</v>
      </c>
      <c r="I52" s="44">
        <f t="shared" ref="I52" si="12">SUM(I36:I51)</f>
        <v>18598.507198400002</v>
      </c>
      <c r="J52" s="44">
        <f>SUM(J36:J51)</f>
        <v>594.58831999999995</v>
      </c>
      <c r="K52" s="44">
        <f>SUM(K36:K51)</f>
        <v>19193.095518400005</v>
      </c>
      <c r="M52" s="40"/>
    </row>
    <row r="53" spans="1:13" s="32" customFormat="1" ht="18" customHeight="1" x14ac:dyDescent="0.45">
      <c r="B53" s="46"/>
      <c r="C53" s="46"/>
      <c r="D53" s="46"/>
      <c r="E53" s="47"/>
      <c r="F53" s="46"/>
      <c r="G53" s="46"/>
      <c r="H53" s="46"/>
      <c r="I53" s="47"/>
      <c r="J53" s="47"/>
      <c r="K53" s="47"/>
      <c r="L53" s="47"/>
      <c r="M53" s="48"/>
    </row>
    <row r="54" spans="1:13" s="32" customFormat="1" ht="18" x14ac:dyDescent="0.45">
      <c r="B54" s="49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8"/>
    </row>
    <row r="55" spans="1:13" s="32" customFormat="1" ht="18" x14ac:dyDescent="0.45">
      <c r="B55" s="31"/>
      <c r="C55" s="48"/>
      <c r="D55" s="48"/>
      <c r="E55" s="48"/>
      <c r="F55" s="48"/>
      <c r="G55" s="48"/>
      <c r="H55" s="48"/>
      <c r="I55" s="47"/>
      <c r="J55" s="47"/>
      <c r="K55" s="47"/>
      <c r="L55" s="47"/>
      <c r="M55" s="48"/>
    </row>
    <row r="56" spans="1:13" s="32" customFormat="1" ht="18" x14ac:dyDescent="0.45">
      <c r="B56" s="31"/>
      <c r="C56" s="48"/>
      <c r="D56" s="48"/>
      <c r="E56" s="48"/>
      <c r="F56" s="48"/>
      <c r="G56" s="50"/>
      <c r="H56" s="48"/>
      <c r="I56" s="47"/>
      <c r="J56" s="47"/>
      <c r="K56" s="47"/>
      <c r="L56" s="48"/>
      <c r="M56" s="48"/>
    </row>
    <row r="57" spans="1:13" s="32" customFormat="1" ht="18" x14ac:dyDescent="0.45">
      <c r="B57" s="31"/>
      <c r="C57" s="48"/>
      <c r="D57" s="48"/>
      <c r="E57" s="48"/>
      <c r="F57" s="48"/>
      <c r="G57" s="50"/>
      <c r="H57" s="48"/>
      <c r="I57" s="50"/>
      <c r="J57" s="48"/>
      <c r="K57" s="48"/>
      <c r="L57" s="48"/>
      <c r="M57" s="48"/>
    </row>
    <row r="58" spans="1:13" s="32" customFormat="1" ht="18" x14ac:dyDescent="0.45">
      <c r="B58" s="31"/>
      <c r="C58" s="48"/>
      <c r="D58" s="48"/>
      <c r="E58" s="48"/>
      <c r="F58" s="48"/>
      <c r="G58" s="50"/>
      <c r="H58" s="48"/>
      <c r="I58" s="50"/>
      <c r="J58" s="48"/>
      <c r="K58" s="48"/>
      <c r="L58" s="48"/>
      <c r="M58" s="48"/>
    </row>
    <row r="59" spans="1:13" s="32" customFormat="1" ht="18" x14ac:dyDescent="0.45">
      <c r="B59" s="31"/>
      <c r="C59" s="48"/>
      <c r="D59" s="48"/>
      <c r="E59" s="48"/>
      <c r="F59" s="48"/>
      <c r="G59" s="50"/>
      <c r="H59" s="48"/>
      <c r="I59" s="50"/>
      <c r="J59" s="48"/>
      <c r="K59" s="48"/>
      <c r="L59" s="48"/>
      <c r="M59" s="48"/>
    </row>
    <row r="60" spans="1:13" s="32" customFormat="1" ht="18" x14ac:dyDescent="0.45">
      <c r="B60" s="31"/>
      <c r="C60" s="48"/>
      <c r="D60" s="48"/>
      <c r="E60" s="48"/>
      <c r="F60" s="48"/>
      <c r="G60" s="50"/>
      <c r="H60" s="48"/>
      <c r="I60" s="50"/>
      <c r="J60" s="48"/>
      <c r="K60" s="48"/>
      <c r="L60" s="48"/>
      <c r="M60" s="48"/>
    </row>
    <row r="61" spans="1:13" s="32" customFormat="1" ht="18" x14ac:dyDescent="0.45">
      <c r="B61" s="31"/>
      <c r="C61" s="48"/>
      <c r="D61" s="48"/>
      <c r="E61" s="48"/>
      <c r="F61" s="48"/>
      <c r="G61" s="50"/>
      <c r="H61" s="48"/>
      <c r="I61" s="50"/>
      <c r="J61" s="48"/>
      <c r="K61" s="48"/>
      <c r="L61" s="48"/>
      <c r="M61" s="48"/>
    </row>
    <row r="62" spans="1:13" s="32" customFormat="1" ht="18" x14ac:dyDescent="0.45">
      <c r="B62" s="31"/>
      <c r="C62" s="48"/>
      <c r="D62" s="48"/>
      <c r="E62" s="48"/>
      <c r="F62" s="48"/>
      <c r="G62" s="50"/>
      <c r="H62" s="48"/>
      <c r="I62" s="50"/>
      <c r="J62" s="48"/>
      <c r="K62" s="48"/>
      <c r="L62" s="48"/>
      <c r="M62" s="48"/>
    </row>
    <row r="63" spans="1:13" s="32" customFormat="1" ht="18" x14ac:dyDescent="0.45">
      <c r="B63" s="31"/>
      <c r="C63" s="48"/>
      <c r="D63" s="48"/>
      <c r="E63" s="48"/>
      <c r="F63" s="48"/>
      <c r="G63" s="50"/>
      <c r="H63" s="48"/>
      <c r="I63" s="50"/>
      <c r="J63" s="48"/>
      <c r="K63" s="48"/>
      <c r="L63" s="48"/>
      <c r="M63" s="48"/>
    </row>
    <row r="64" spans="1:13" s="32" customFormat="1" ht="18" x14ac:dyDescent="0.45">
      <c r="B64" s="31"/>
      <c r="C64" s="48"/>
      <c r="D64" s="48"/>
      <c r="E64" s="48"/>
      <c r="F64" s="48"/>
      <c r="G64" s="50"/>
      <c r="H64" s="48"/>
      <c r="I64" s="50"/>
      <c r="J64" s="48"/>
      <c r="K64" s="48"/>
      <c r="L64" s="48"/>
      <c r="M64" s="48"/>
    </row>
    <row r="65" spans="2:13" ht="21.75" customHeight="1" x14ac:dyDescent="0.25">
      <c r="B65" s="51"/>
      <c r="C65" s="52"/>
      <c r="D65" s="52"/>
      <c r="E65" s="52"/>
      <c r="F65" s="52"/>
      <c r="G65" s="52"/>
      <c r="H65" s="51"/>
    </row>
    <row r="69" spans="2:13" ht="17.25" x14ac:dyDescent="0.25">
      <c r="K69" s="72" t="s">
        <v>0</v>
      </c>
      <c r="L69" s="72"/>
      <c r="M69" s="72"/>
    </row>
    <row r="70" spans="2:13" ht="28.5" x14ac:dyDescent="0.7">
      <c r="B70" s="73" t="s">
        <v>62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53"/>
    </row>
    <row r="71" spans="2:13" ht="96" x14ac:dyDescent="0.25">
      <c r="B71" s="54" t="s">
        <v>40</v>
      </c>
      <c r="C71" s="55" t="s">
        <v>41</v>
      </c>
      <c r="D71" s="55" t="s">
        <v>42</v>
      </c>
      <c r="E71" s="55" t="s">
        <v>43</v>
      </c>
      <c r="F71" s="55" t="s">
        <v>44</v>
      </c>
      <c r="G71" s="55" t="s">
        <v>45</v>
      </c>
      <c r="H71" s="55" t="s">
        <v>46</v>
      </c>
      <c r="I71" s="55" t="s">
        <v>47</v>
      </c>
      <c r="J71" s="55" t="s">
        <v>48</v>
      </c>
      <c r="K71" s="55" t="s">
        <v>49</v>
      </c>
      <c r="L71" s="55" t="s">
        <v>50</v>
      </c>
      <c r="M71" s="56" t="s">
        <v>35</v>
      </c>
    </row>
    <row r="72" spans="2:13" ht="24" x14ac:dyDescent="0.6">
      <c r="B72" s="57" t="s">
        <v>51</v>
      </c>
      <c r="C72" s="58">
        <v>277419</v>
      </c>
      <c r="D72" s="58">
        <v>79334</v>
      </c>
      <c r="E72" s="58">
        <v>67720</v>
      </c>
      <c r="F72" s="58">
        <v>167684</v>
      </c>
      <c r="G72" s="58">
        <v>12727</v>
      </c>
      <c r="H72" s="58">
        <v>27636</v>
      </c>
      <c r="I72" s="58">
        <v>17814</v>
      </c>
      <c r="J72" s="58">
        <v>258403</v>
      </c>
      <c r="K72" s="58">
        <v>975466</v>
      </c>
      <c r="L72" s="58">
        <v>20370</v>
      </c>
      <c r="M72" s="59">
        <f t="shared" ref="M72:M78" si="13">SUM(C72:L72)</f>
        <v>1904573</v>
      </c>
    </row>
    <row r="73" spans="2:13" ht="24" x14ac:dyDescent="0.6">
      <c r="B73" s="57" t="s">
        <v>52</v>
      </c>
      <c r="C73" s="58">
        <v>177626</v>
      </c>
      <c r="D73" s="58">
        <v>55931</v>
      </c>
      <c r="E73" s="58">
        <v>174263</v>
      </c>
      <c r="F73" s="58">
        <v>102194</v>
      </c>
      <c r="G73" s="58">
        <v>10535</v>
      </c>
      <c r="H73" s="58">
        <v>29290</v>
      </c>
      <c r="I73" s="58">
        <v>19244</v>
      </c>
      <c r="J73" s="58">
        <v>20254</v>
      </c>
      <c r="K73" s="58">
        <v>113537</v>
      </c>
      <c r="L73" s="58">
        <v>1798</v>
      </c>
      <c r="M73" s="59">
        <f t="shared" si="13"/>
        <v>704672</v>
      </c>
    </row>
    <row r="74" spans="2:13" ht="24" x14ac:dyDescent="0.6">
      <c r="B74" s="57" t="s">
        <v>53</v>
      </c>
      <c r="C74" s="58">
        <v>1030280</v>
      </c>
      <c r="D74" s="58">
        <v>130887</v>
      </c>
      <c r="E74" s="58">
        <v>168046</v>
      </c>
      <c r="F74" s="58">
        <v>263925</v>
      </c>
      <c r="G74" s="58">
        <v>2301989</v>
      </c>
      <c r="H74" s="58">
        <v>24571</v>
      </c>
      <c r="I74" s="58">
        <v>19478</v>
      </c>
      <c r="J74" s="58">
        <v>3021252</v>
      </c>
      <c r="K74" s="58">
        <v>3135930</v>
      </c>
      <c r="L74" s="58">
        <v>79722</v>
      </c>
      <c r="M74" s="59">
        <f t="shared" si="13"/>
        <v>10176080</v>
      </c>
    </row>
    <row r="75" spans="2:13" ht="24" x14ac:dyDescent="0.6">
      <c r="B75" s="57" t="s">
        <v>54</v>
      </c>
      <c r="C75" s="58">
        <v>182203</v>
      </c>
      <c r="D75" s="58">
        <v>46247</v>
      </c>
      <c r="E75" s="58">
        <v>45283</v>
      </c>
      <c r="F75" s="58">
        <v>108911</v>
      </c>
      <c r="G75" s="58">
        <v>7157</v>
      </c>
      <c r="H75" s="58">
        <v>23310</v>
      </c>
      <c r="I75" s="58">
        <v>7824</v>
      </c>
      <c r="J75" s="58">
        <v>13905</v>
      </c>
      <c r="K75" s="58">
        <v>646740</v>
      </c>
      <c r="L75" s="58">
        <v>7796</v>
      </c>
      <c r="M75" s="59">
        <f t="shared" si="13"/>
        <v>1089376</v>
      </c>
    </row>
    <row r="76" spans="2:13" ht="24" x14ac:dyDescent="0.6">
      <c r="B76" s="57" t="s">
        <v>55</v>
      </c>
      <c r="C76" s="58">
        <v>297049</v>
      </c>
      <c r="D76" s="58">
        <v>91320</v>
      </c>
      <c r="E76" s="58">
        <v>96663</v>
      </c>
      <c r="F76" s="58">
        <v>226513</v>
      </c>
      <c r="G76" s="58">
        <v>10867</v>
      </c>
      <c r="H76" s="58">
        <v>39476</v>
      </c>
      <c r="I76" s="58">
        <v>25607</v>
      </c>
      <c r="J76" s="58">
        <v>58849</v>
      </c>
      <c r="K76" s="58">
        <v>272386</v>
      </c>
      <c r="L76" s="58">
        <v>11744</v>
      </c>
      <c r="M76" s="59">
        <f t="shared" si="13"/>
        <v>1130474</v>
      </c>
    </row>
    <row r="77" spans="2:13" ht="24" x14ac:dyDescent="0.6">
      <c r="B77" s="57" t="s">
        <v>56</v>
      </c>
      <c r="C77" s="58">
        <v>64340</v>
      </c>
      <c r="D77" s="58">
        <v>14698</v>
      </c>
      <c r="E77" s="58">
        <v>13465</v>
      </c>
      <c r="F77" s="58">
        <v>69553</v>
      </c>
      <c r="G77" s="58">
        <v>1392</v>
      </c>
      <c r="H77" s="58">
        <v>14038</v>
      </c>
      <c r="I77" s="58">
        <v>5285</v>
      </c>
      <c r="J77" s="58">
        <v>15025</v>
      </c>
      <c r="K77" s="58">
        <v>416240</v>
      </c>
      <c r="L77" s="58">
        <v>445</v>
      </c>
      <c r="M77" s="59">
        <f t="shared" si="13"/>
        <v>614481</v>
      </c>
    </row>
    <row r="78" spans="2:13" ht="24" x14ac:dyDescent="0.6">
      <c r="B78" s="57" t="s">
        <v>57</v>
      </c>
      <c r="C78" s="58">
        <v>160287</v>
      </c>
      <c r="D78" s="58">
        <v>39112</v>
      </c>
      <c r="E78" s="58">
        <v>34615</v>
      </c>
      <c r="F78" s="58">
        <v>150577</v>
      </c>
      <c r="G78" s="58">
        <v>1481</v>
      </c>
      <c r="H78" s="58">
        <v>11759</v>
      </c>
      <c r="I78" s="58">
        <v>15757</v>
      </c>
      <c r="J78" s="58">
        <v>40074</v>
      </c>
      <c r="K78" s="58">
        <v>140268</v>
      </c>
      <c r="L78" s="58">
        <v>1783</v>
      </c>
      <c r="M78" s="59">
        <f t="shared" si="13"/>
        <v>595713</v>
      </c>
    </row>
    <row r="79" spans="2:13" ht="24" x14ac:dyDescent="0.6">
      <c r="B79" s="57" t="s">
        <v>35</v>
      </c>
      <c r="C79" s="59">
        <f>SUM(C72:C78)</f>
        <v>2189204</v>
      </c>
      <c r="D79" s="59">
        <f t="shared" ref="D79:L79" si="14">SUM(D72:D78)</f>
        <v>457529</v>
      </c>
      <c r="E79" s="59">
        <f t="shared" si="14"/>
        <v>600055</v>
      </c>
      <c r="F79" s="59">
        <f t="shared" si="14"/>
        <v>1089357</v>
      </c>
      <c r="G79" s="59">
        <f t="shared" si="14"/>
        <v>2346148</v>
      </c>
      <c r="H79" s="59">
        <f t="shared" si="14"/>
        <v>170080</v>
      </c>
      <c r="I79" s="59">
        <f t="shared" si="14"/>
        <v>111009</v>
      </c>
      <c r="J79" s="59">
        <f t="shared" si="14"/>
        <v>3427762</v>
      </c>
      <c r="K79" s="59">
        <f t="shared" si="14"/>
        <v>5700567</v>
      </c>
      <c r="L79" s="59">
        <f t="shared" si="14"/>
        <v>123658</v>
      </c>
      <c r="M79" s="59">
        <f>SUM(M72:M78)</f>
        <v>16215369</v>
      </c>
    </row>
    <row r="80" spans="2:13" ht="18" x14ac:dyDescent="0.45"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12"/>
    </row>
    <row r="81" spans="2:13" ht="28.5" x14ac:dyDescent="0.35">
      <c r="B81" s="74" t="s">
        <v>63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62" t="s">
        <v>58</v>
      </c>
    </row>
    <row r="82" spans="2:13" ht="96" x14ac:dyDescent="0.25">
      <c r="B82" s="54" t="s">
        <v>40</v>
      </c>
      <c r="C82" s="55" t="s">
        <v>41</v>
      </c>
      <c r="D82" s="55" t="s">
        <v>42</v>
      </c>
      <c r="E82" s="55" t="s">
        <v>43</v>
      </c>
      <c r="F82" s="55" t="s">
        <v>44</v>
      </c>
      <c r="G82" s="55" t="s">
        <v>45</v>
      </c>
      <c r="H82" s="55" t="s">
        <v>46</v>
      </c>
      <c r="I82" s="55" t="s">
        <v>59</v>
      </c>
      <c r="J82" s="55" t="s">
        <v>48</v>
      </c>
      <c r="K82" s="55" t="s">
        <v>49</v>
      </c>
      <c r="L82" s="55" t="s">
        <v>50</v>
      </c>
      <c r="M82" s="56" t="s">
        <v>35</v>
      </c>
    </row>
    <row r="83" spans="2:13" ht="24" x14ac:dyDescent="0.6">
      <c r="B83" s="57" t="s">
        <v>51</v>
      </c>
      <c r="C83" s="63">
        <v>48489.708250900003</v>
      </c>
      <c r="D83" s="64">
        <v>32662.069898799997</v>
      </c>
      <c r="E83" s="64">
        <v>14729.02576</v>
      </c>
      <c r="F83" s="64">
        <v>23916.396924599994</v>
      </c>
      <c r="G83" s="64">
        <v>439.74802</v>
      </c>
      <c r="H83" s="64">
        <v>3282.10916</v>
      </c>
      <c r="I83" s="64">
        <v>5357.1111000000001</v>
      </c>
      <c r="J83" s="64">
        <v>2015.0267132000006</v>
      </c>
      <c r="K83" s="64">
        <v>2186.2103426999997</v>
      </c>
      <c r="L83" s="64">
        <v>2295.0536079000003</v>
      </c>
      <c r="M83" s="65">
        <f>SUM(C83:L83)</f>
        <v>135372.45977809996</v>
      </c>
    </row>
    <row r="84" spans="2:13" ht="24" x14ac:dyDescent="0.6">
      <c r="B84" s="57" t="s">
        <v>52</v>
      </c>
      <c r="C84" s="63">
        <v>30488.9037236</v>
      </c>
      <c r="D84" s="64">
        <v>15382.702298299999</v>
      </c>
      <c r="E84" s="64">
        <v>29927.455750000001</v>
      </c>
      <c r="F84" s="64">
        <v>16089.5365671</v>
      </c>
      <c r="G84" s="64">
        <v>359.33424000000002</v>
      </c>
      <c r="H84" s="64">
        <v>4423.75209</v>
      </c>
      <c r="I84" s="64">
        <v>4752.4328100000002</v>
      </c>
      <c r="J84" s="64">
        <v>308.97395299999999</v>
      </c>
      <c r="K84" s="64">
        <v>303.83649080000004</v>
      </c>
      <c r="L84" s="64">
        <v>200.71992439999997</v>
      </c>
      <c r="M84" s="65">
        <f t="shared" ref="M84:M89" si="15">SUM(C84:L84)</f>
        <v>102237.64784719997</v>
      </c>
    </row>
    <row r="85" spans="2:13" ht="24" x14ac:dyDescent="0.6">
      <c r="B85" s="57" t="s">
        <v>53</v>
      </c>
      <c r="C85" s="63">
        <v>228727.24913689995</v>
      </c>
      <c r="D85" s="64">
        <v>86544.117904400002</v>
      </c>
      <c r="E85" s="64">
        <v>48557.01799</v>
      </c>
      <c r="F85" s="64">
        <v>65292.466268099983</v>
      </c>
      <c r="G85" s="64">
        <v>18645.5606993</v>
      </c>
      <c r="H85" s="64">
        <v>6859.1001941000004</v>
      </c>
      <c r="I85" s="64">
        <v>15044.0343822</v>
      </c>
      <c r="J85" s="64">
        <v>6073.9794517999999</v>
      </c>
      <c r="K85" s="64">
        <v>12004.443986000004</v>
      </c>
      <c r="L85" s="64">
        <v>14141.140793299992</v>
      </c>
      <c r="M85" s="65">
        <f t="shared" si="15"/>
        <v>501889.11080609995</v>
      </c>
    </row>
    <row r="86" spans="2:13" ht="24" x14ac:dyDescent="0.6">
      <c r="B86" s="57" t="s">
        <v>54</v>
      </c>
      <c r="C86" s="63">
        <v>45721.487454399998</v>
      </c>
      <c r="D86" s="64">
        <v>26093.847532200001</v>
      </c>
      <c r="E86" s="64">
        <v>11043.566080000001</v>
      </c>
      <c r="F86" s="64">
        <v>21366.8685945</v>
      </c>
      <c r="G86" s="64">
        <v>241.88943</v>
      </c>
      <c r="H86" s="64">
        <v>2521.0364399999999</v>
      </c>
      <c r="I86" s="64">
        <v>6470.1942499999996</v>
      </c>
      <c r="J86" s="64">
        <v>208.7468834</v>
      </c>
      <c r="K86" s="64">
        <v>1372.5370815000003</v>
      </c>
      <c r="L86" s="64">
        <v>1166.0123080000001</v>
      </c>
      <c r="M86" s="65">
        <f t="shared" si="15"/>
        <v>116206.18605400002</v>
      </c>
    </row>
    <row r="87" spans="2:13" ht="24" x14ac:dyDescent="0.6">
      <c r="B87" s="57" t="s">
        <v>55</v>
      </c>
      <c r="C87" s="63">
        <v>68499.993441099999</v>
      </c>
      <c r="D87" s="64">
        <v>37536.756313300008</v>
      </c>
      <c r="E87" s="64">
        <v>19201.240870000001</v>
      </c>
      <c r="F87" s="64">
        <v>33446.501296899994</v>
      </c>
      <c r="G87" s="64">
        <v>369.82450999999998</v>
      </c>
      <c r="H87" s="64">
        <v>5298.7904500000004</v>
      </c>
      <c r="I87" s="64">
        <v>10487.54977</v>
      </c>
      <c r="J87" s="64">
        <v>789.56279579999989</v>
      </c>
      <c r="K87" s="64">
        <v>1278.8326316</v>
      </c>
      <c r="L87" s="64">
        <v>1949.8200922000003</v>
      </c>
      <c r="M87" s="65">
        <f t="shared" si="15"/>
        <v>178858.87217090005</v>
      </c>
    </row>
    <row r="88" spans="2:13" ht="24" x14ac:dyDescent="0.6">
      <c r="B88" s="57" t="s">
        <v>56</v>
      </c>
      <c r="C88" s="63">
        <v>12619.987230000001</v>
      </c>
      <c r="D88" s="64">
        <v>6448.5576000000001</v>
      </c>
      <c r="E88" s="64">
        <v>2651.5146599999998</v>
      </c>
      <c r="F88" s="64">
        <v>8391.0829214000005</v>
      </c>
      <c r="G88" s="64">
        <v>45.321759999999998</v>
      </c>
      <c r="H88" s="64">
        <v>1167.1205</v>
      </c>
      <c r="I88" s="64">
        <v>1201.3105</v>
      </c>
      <c r="J88" s="64">
        <v>285.04718100000008</v>
      </c>
      <c r="K88" s="64">
        <v>1189.0621469999996</v>
      </c>
      <c r="L88" s="64">
        <v>66.886692600000003</v>
      </c>
      <c r="M88" s="65">
        <f t="shared" si="15"/>
        <v>34065.891191999995</v>
      </c>
    </row>
    <row r="89" spans="2:13" ht="24" x14ac:dyDescent="0.6">
      <c r="B89" s="57" t="s">
        <v>57</v>
      </c>
      <c r="C89" s="63">
        <v>27067.061049700002</v>
      </c>
      <c r="D89" s="64">
        <v>12656.9061635</v>
      </c>
      <c r="E89" s="64">
        <v>5341.6473900000001</v>
      </c>
      <c r="F89" s="64">
        <v>17906.528252699998</v>
      </c>
      <c r="G89" s="64">
        <v>48.099200000000003</v>
      </c>
      <c r="H89" s="64">
        <v>1247.5800999999999</v>
      </c>
      <c r="I89" s="64">
        <v>3000.8191200000001</v>
      </c>
      <c r="J89" s="64">
        <v>150.12496469999999</v>
      </c>
      <c r="K89" s="64">
        <v>858.17283879999979</v>
      </c>
      <c r="L89" s="64">
        <v>196.90775859999999</v>
      </c>
      <c r="M89" s="65">
        <f t="shared" si="15"/>
        <v>68473.846837999983</v>
      </c>
    </row>
    <row r="90" spans="2:13" ht="24" x14ac:dyDescent="0.6">
      <c r="B90" s="57" t="s">
        <v>35</v>
      </c>
      <c r="C90" s="66">
        <f>SUM(C83:C89)</f>
        <v>461614.39028659998</v>
      </c>
      <c r="D90" s="66">
        <f t="shared" ref="D90:L90" si="16">SUM(D83:D89)</f>
        <v>217324.95771050002</v>
      </c>
      <c r="E90" s="66">
        <f t="shared" si="16"/>
        <v>131451.46850000002</v>
      </c>
      <c r="F90" s="66">
        <f t="shared" si="16"/>
        <v>186409.38082529997</v>
      </c>
      <c r="G90" s="66">
        <f t="shared" si="16"/>
        <v>20149.777859299997</v>
      </c>
      <c r="H90" s="66">
        <f t="shared" si="16"/>
        <v>24799.488934100002</v>
      </c>
      <c r="I90" s="66">
        <f t="shared" si="16"/>
        <v>46313.451932199998</v>
      </c>
      <c r="J90" s="66">
        <f t="shared" si="16"/>
        <v>9831.4619428999995</v>
      </c>
      <c r="K90" s="66">
        <f t="shared" si="16"/>
        <v>19193.095518400005</v>
      </c>
      <c r="L90" s="66">
        <f t="shared" si="16"/>
        <v>20016.541176999992</v>
      </c>
      <c r="M90" s="66">
        <f>SUM(M83:M89)</f>
        <v>1137104.0146863</v>
      </c>
    </row>
    <row r="92" spans="2:13" x14ac:dyDescent="0.25">
      <c r="K92" s="12"/>
      <c r="M92" s="12"/>
    </row>
    <row r="93" spans="2:13" x14ac:dyDescent="0.25">
      <c r="G93" s="67"/>
      <c r="K93" s="67"/>
      <c r="M93" s="67"/>
    </row>
  </sheetData>
  <dataConsolidate/>
  <mergeCells count="20">
    <mergeCell ref="A20:B20"/>
    <mergeCell ref="A25:B25"/>
    <mergeCell ref="A26:B26"/>
    <mergeCell ref="J2:K2"/>
    <mergeCell ref="A3:J3"/>
    <mergeCell ref="A4:A5"/>
    <mergeCell ref="B4:B5"/>
    <mergeCell ref="C4:G4"/>
    <mergeCell ref="H4:K4"/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</mergeCells>
  <printOptions horizontalCentered="1"/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Magh</vt:lpstr>
      <vt:lpstr>'Life Magh'!Print_Area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Rahul Jha</cp:lastModifiedBy>
  <cp:lastPrinted>2026-02-23T10:29:37Z</cp:lastPrinted>
  <dcterms:created xsi:type="dcterms:W3CDTF">2026-01-27T09:49:34Z</dcterms:created>
  <dcterms:modified xsi:type="dcterms:W3CDTF">2026-02-23T10:32:33Z</dcterms:modified>
</cp:coreProperties>
</file>