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Baishak2083/"/>
    </mc:Choice>
  </mc:AlternateContent>
  <xr:revisionPtr revIDLastSave="0" documentId="8_{FEBC0A2B-CAA7-4431-82F0-B7EF011F5951}" xr6:coauthVersionLast="47" xr6:coauthVersionMax="47" xr10:uidLastSave="{00000000-0000-0000-0000-000000000000}"/>
  <bookViews>
    <workbookView xWindow="-105" yWindow="0" windowWidth="14610" windowHeight="15585" xr2:uid="{6CC9FA0F-1AE7-4F05-BDAC-CE8AA8ECB519}"/>
  </bookViews>
  <sheets>
    <sheet name="Life Baishakh" sheetId="1" r:id="rId1"/>
  </sheets>
  <definedNames>
    <definedName name="_xlnm.Print_Area" localSheetId="0">'Life Baishakh'!$A$1:$M$90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K26" i="1"/>
  <c r="K51" i="1"/>
  <c r="K50" i="1"/>
  <c r="K49" i="1"/>
  <c r="K37" i="1"/>
  <c r="K38" i="1"/>
  <c r="K39" i="1"/>
  <c r="K40" i="1"/>
  <c r="K41" i="1"/>
  <c r="K42" i="1"/>
  <c r="K43" i="1"/>
  <c r="K44" i="1"/>
  <c r="K45" i="1"/>
  <c r="K46" i="1"/>
  <c r="K47" i="1"/>
  <c r="K36" i="1"/>
  <c r="E50" i="1"/>
  <c r="E51" i="1"/>
  <c r="E49" i="1"/>
  <c r="E37" i="1"/>
  <c r="E38" i="1"/>
  <c r="E39" i="1"/>
  <c r="E40" i="1"/>
  <c r="E41" i="1"/>
  <c r="E42" i="1"/>
  <c r="E43" i="1"/>
  <c r="E44" i="1"/>
  <c r="E45" i="1"/>
  <c r="E46" i="1"/>
  <c r="E47" i="1"/>
  <c r="E36" i="1"/>
  <c r="E23" i="1"/>
  <c r="E24" i="1"/>
  <c r="E2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C52" i="1"/>
  <c r="I25" i="1"/>
  <c r="J25" i="1"/>
  <c r="H25" i="1"/>
  <c r="K24" i="1"/>
  <c r="K23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I20" i="1"/>
  <c r="J20" i="1"/>
  <c r="L90" i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H52" i="1"/>
  <c r="G52" i="1"/>
  <c r="F52" i="1"/>
  <c r="D52" i="1"/>
  <c r="G25" i="1"/>
  <c r="F25" i="1"/>
  <c r="D25" i="1"/>
  <c r="C25" i="1"/>
  <c r="H20" i="1"/>
  <c r="G20" i="1"/>
  <c r="F20" i="1"/>
  <c r="D20" i="1"/>
  <c r="C20" i="1"/>
  <c r="C27" i="1" s="1"/>
  <c r="K25" i="1" l="1"/>
  <c r="K27" i="1" s="1"/>
  <c r="K20" i="1"/>
  <c r="E25" i="1"/>
  <c r="K52" i="1"/>
  <c r="G27" i="1"/>
  <c r="E20" i="1"/>
  <c r="E27" i="1" s="1"/>
  <c r="D27" i="1"/>
  <c r="F27" i="1"/>
  <c r="E52" i="1"/>
  <c r="H27" i="1"/>
  <c r="M79" i="1"/>
  <c r="I52" i="1"/>
  <c r="M90" i="1"/>
  <c r="J27" i="1"/>
  <c r="J52" i="1"/>
  <c r="I27" i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<sst xmlns="http://schemas.openxmlformats.org/spreadsheetml/2006/main" count="117" uniqueCount="64">
  <si>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</si>
  <si>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</si>
  <si>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</si>
  <si>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</si>
  <si>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</si>
  <si>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</si>
  <si>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</si>
  <si>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</si>
  <si>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</si>
  <si>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</si>
  <si>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</si>
  <si>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</si>
  <si>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</si>
  <si>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</si>
  <si>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</si>
  <si>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</si>
  <si>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</si>
  <si>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</si>
  <si>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</si>
  <si>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</si>
  <si>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</si>
  <si>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</si>
  <si>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</si>
  <si>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</si>
  <si>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</si>
  <si>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</si>
  <si>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</si>
  <si>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</si>
  <si>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</si>
  <si>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</si>
  <si>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</si>
  <si>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</si>
  <si>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</si>
  <si>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</si>
  <si>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</si>
  <si>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</si>
  <si>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</si>
  <si>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</si>
  <si>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</si>
  <si>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</si>
  <si>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</si>
  <si>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</si>
  <si>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</si>
  <si>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</si>
  <si>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</si>
  <si>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</si>
  <si>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</si>
  <si>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</si>
  <si>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</si>
  <si>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</si>
  <si>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</si>
  <si>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</si>
  <si>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</si>
  <si>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</si>
  <si>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</si>
  <si>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</si>
  <si>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</si>
  <si>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</si>
  <si>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रकम रु.लाखमा</t>
  </si>
  <si>
    <t>एकल बीमा शुल्क जीबन बीमा</t>
  </si>
  <si>
    <t>वैशाख महिनाको</t>
  </si>
  <si>
    <t>वैशाख मसान्तसम्मको</t>
  </si>
  <si>
    <t>जीवन बीमा ब्यवसाय गर्ने बीमकहरुको वैशाख मसान्तसम्ममा सक्रिय रहेका कुल बीमालेख संख्याको प्रदेशगत विवरण</t>
  </si>
  <si>
    <t>जीवन बीमा ब्यवसाय गर्ने बीमकहरुले वैशाख मसान्तसम्ममा बिभिन्न बीमालेखहरुबाट संकलन गरेको कुल बीमाशुल्कको प्रदेशगत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</si>
</sst>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6"/>
      <color rgb="FF0070C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12"/>
      <name val="Kalimati"/>
      <charset val="1"/>
    </font>
    <font>
      <b/>
      <i/>
      <sz val="7.5"/>
      <color theme="1"/>
      <name val="Kalimati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/>
    <xf numFmtId="0" fontId="10" fillId="4" borderId="3" xfId="0" applyFont="1" applyFill="1" applyBorder="1"/>
    <xf numFmtId="43" fontId="11" fillId="0" borderId="3" xfId="3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1" fillId="0" borderId="3" xfId="3" applyFont="1" applyFill="1" applyBorder="1" applyAlignment="1">
      <alignment horizontal="center" vertical="center"/>
    </xf>
    <xf numFmtId="43" fontId="6" fillId="5" borderId="3" xfId="3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3" fontId="11" fillId="3" borderId="3" xfId="3" applyFont="1" applyFill="1" applyBorder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43" fontId="11" fillId="3" borderId="3" xfId="3" applyFont="1" applyFill="1" applyBorder="1" applyAlignment="1">
      <alignment horizontal="left" vertical="center"/>
    </xf>
    <xf numFmtId="43" fontId="11" fillId="6" borderId="3" xfId="3" applyFont="1" applyFill="1" applyBorder="1" applyAlignment="1">
      <alignment horizontal="center" vertical="center"/>
    </xf>
    <xf numFmtId="164" fontId="11" fillId="6" borderId="3" xfId="3" applyNumberFormat="1" applyFont="1" applyFill="1" applyBorder="1" applyAlignment="1">
      <alignment horizontal="center" vertical="center"/>
    </xf>
    <xf numFmtId="43" fontId="11" fillId="6" borderId="3" xfId="3" applyFont="1" applyFill="1" applyBorder="1" applyAlignment="1">
      <alignment horizontal="left" vertical="center"/>
    </xf>
    <xf numFmtId="43" fontId="6" fillId="7" borderId="3" xfId="3" applyFont="1" applyFill="1" applyBorder="1" applyAlignment="1">
      <alignment horizontal="center" vertical="center"/>
    </xf>
    <xf numFmtId="164" fontId="6" fillId="7" borderId="3" xfId="3" applyNumberFormat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3" applyFont="1" applyFill="1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165" fontId="0" fillId="0" borderId="0" xfId="0" applyNumberForma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top"/>
    </xf>
    <xf numFmtId="0" fontId="3" fillId="0" borderId="0" xfId="0" applyFont="1"/>
    <xf numFmtId="2" fontId="12" fillId="0" borderId="0" xfId="0" applyNumberFormat="1" applyFont="1" applyAlignment="1">
      <alignment horizontal="center" vertical="top"/>
    </xf>
    <xf numFmtId="0" fontId="10" fillId="4" borderId="3" xfId="2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43" fontId="11" fillId="3" borderId="3" xfId="3" applyFont="1" applyFill="1" applyBorder="1" applyAlignment="1">
      <alignment horizontal="center" vertical="top"/>
    </xf>
    <xf numFmtId="43" fontId="6" fillId="4" borderId="3" xfId="3" applyFont="1" applyFill="1" applyBorder="1"/>
    <xf numFmtId="164" fontId="6" fillId="4" borderId="3" xfId="3" applyNumberFormat="1" applyFont="1" applyFill="1" applyBorder="1"/>
    <xf numFmtId="0" fontId="8" fillId="0" borderId="7" xfId="0" applyFont="1" applyBorder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3" applyFont="1" applyFill="1" applyBorder="1"/>
    <xf numFmtId="0" fontId="8" fillId="0" borderId="0" xfId="0" applyFont="1" applyAlignment="1">
      <alignment vertical="center" wrapText="1"/>
    </xf>
    <xf numFmtId="164" fontId="7" fillId="0" borderId="0" xfId="3" applyNumberFormat="1" applyFont="1" applyFill="1" applyBorder="1"/>
    <xf numFmtId="0" fontId="16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0" fillId="8" borderId="3" xfId="0" applyFont="1" applyFill="1" applyBorder="1"/>
    <xf numFmtId="164" fontId="11" fillId="0" borderId="3" xfId="3" applyNumberFormat="1" applyFont="1" applyBorder="1" applyAlignment="1">
      <alignment vertical="center"/>
    </xf>
    <xf numFmtId="164" fontId="6" fillId="4" borderId="3" xfId="3" applyNumberFormat="1" applyFont="1" applyFill="1" applyBorder="1" applyAlignment="1">
      <alignment vertical="center"/>
    </xf>
    <xf numFmtId="0" fontId="8" fillId="0" borderId="0" xfId="0" applyFont="1"/>
    <xf numFmtId="2" fontId="0" fillId="0" borderId="0" xfId="0" applyNumberFormat="1"/>
    <xf numFmtId="43" fontId="11" fillId="0" borderId="3" xfId="3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166" fontId="0" fillId="0" borderId="0" xfId="0" applyNumberFormat="1"/>
    <xf numFmtId="43" fontId="15" fillId="0" borderId="0" xfId="0" applyNumberFormat="1" applyFont="1"/>
    <xf numFmtId="43" fontId="11" fillId="0" borderId="0" xfId="3" applyFont="1" applyFill="1" applyBorder="1" applyAlignment="1">
      <alignment horizontal="left" vertical="center"/>
    </xf>
    <xf numFmtId="43" fontId="0" fillId="0" borderId="0" xfId="0" applyNumberFormat="1"/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9" fillId="0" borderId="3" xfId="0" applyFont="1" applyFill="1" applyBorder="1"/>
    <xf numFmtId="0" fontId="0" fillId="0" borderId="0" xfId="0" applyFill="1"/>
    <xf numFmtId="0" fontId="19" fillId="0" borderId="0" xfId="0" applyFont="1" applyAlignment="1">
      <alignment horizontal="right"/>
    </xf>
  </cellXfs>
  <cellStyles count="4">
    <cellStyle name="Calculation" xfId="2" builtinId="22"/>
    <cellStyle name="Comma" xfId="1" builtinId="3"/>
    <cellStyle name="Comma 2 2" xfId="3" xr:uid="{CC3FD021-7D63-4110-B645-767CE8B6B1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E225C3-5E37-428F-9866-F163732DDC02}"/>
            </a:ext>
          </a:extLst>
        </xdr:cNvPr>
        <xdr:cNvCxnSpPr/>
      </xdr:nvCxnSpPr>
      <xdr:spPr>
        <a:xfrm>
          <a:off x="7667625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269AD66-590B-48DD-A54A-6E472C66BEB6}"/>
            </a:ext>
          </a:extLst>
        </xdr:cNvPr>
        <xdr:cNvCxnSpPr/>
      </xdr:nvCxnSpPr>
      <xdr:spPr>
        <a:xfrm flipH="1">
          <a:off x="7667625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784200</xdr:colOff>
      <xdr:row>0</xdr:row>
      <xdr:rowOff>131281</xdr:rowOff>
    </xdr:from>
    <xdr:to>
      <xdr:col>6</xdr:col>
      <xdr:colOff>484152</xdr:colOff>
      <xdr:row>2</xdr:row>
      <xdr:rowOff>15352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11DB21-7B8C-40F5-8C16-FA6E2D98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259" y="131281"/>
          <a:ext cx="2781570" cy="556424"/>
        </a:xfrm>
        <a:prstGeom prst="rect">
          <a:avLst/>
        </a:prstGeom>
      </xdr:spPr>
    </xdr:pic>
    <xdr:clientData/>
  </xdr:twoCellAnchor>
  <xdr:twoCellAnchor editAs="oneCell">
    <xdr:from>
      <xdr:col>4</xdr:col>
      <xdr:colOff>861493</xdr:colOff>
      <xdr:row>30</xdr:row>
      <xdr:rowOff>83011</xdr:rowOff>
    </xdr:from>
    <xdr:to>
      <xdr:col>6</xdr:col>
      <xdr:colOff>261816</xdr:colOff>
      <xdr:row>32</xdr:row>
      <xdr:rowOff>55665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86575F-1F19-46C4-A515-CAEA7E745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931" y="9941386"/>
          <a:ext cx="2472136" cy="579873"/>
        </a:xfrm>
        <a:prstGeom prst="rect">
          <a:avLst/>
        </a:prstGeom>
      </xdr:spPr>
    </xdr:pic>
    <xdr:clientData/>
  </xdr:twoCellAnchor>
  <xdr:twoCellAnchor editAs="oneCell">
    <xdr:from>
      <xdr:col>5</xdr:col>
      <xdr:colOff>67703</xdr:colOff>
      <xdr:row>64</xdr:row>
      <xdr:rowOff>268942</xdr:rowOff>
    </xdr:from>
    <xdr:to>
      <xdr:col>7</xdr:col>
      <xdr:colOff>448234</xdr:colOff>
      <xdr:row>68</xdr:row>
      <xdr:rowOff>156882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D38EBB-4D94-4F75-9781-2BA1C687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8027" y="19991295"/>
          <a:ext cx="3305266" cy="73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3071-022E-4B22-A24C-12E195A71AF0}">
  <sheetPr>
    <pageSetUpPr fitToPage="1"/>
  </sheetPr>
  <dimension ref="A1:M94"/>
  <sheetViews>
    <sheetView tabSelected="1" view="pageBreakPreview" topLeftCell="H10" zoomScale="85" zoomScaleNormal="85" zoomScaleSheetLayoutView="85" workbookViewId="0">
      <selection activeCell="L28" sqref="L28"/>
    </sheetView>
  </sheetViews>
  <sheetFormatPr defaultRowHeight="15" x14ac:dyDescent="0.25"/>
  <cols>
    <col min="1" max="1" width="5.7109375" bestFit="1" customWidth="1"/>
    <col min="2" max="2" width="37.28515625" bestFit="1" customWidth="1"/>
    <col min="3" max="4" width="20" bestFit="1" customWidth="1"/>
    <col min="5" max="5" width="24.7109375" customWidth="1"/>
    <col min="6" max="6" width="21.42578125" bestFit="1" customWidth="1"/>
    <col min="7" max="8" width="22.42578125" bestFit="1" customWidth="1"/>
    <col min="9" max="9" width="20" bestFit="1" customWidth="1"/>
    <col min="10" max="10" width="21.28515625" bestFit="1" customWidth="1"/>
    <col min="11" max="11" width="24.7109375" bestFit="1" customWidth="1"/>
    <col min="12" max="12" width="20.85546875" bestFit="1" customWidth="1"/>
    <col min="13" max="13" width="22.42578125" bestFit="1" customWidth="1"/>
  </cols>
  <sheetData>
    <row r="1" spans="1:13" ht="30" customHeight="1" x14ac:dyDescent="0.25"/>
    <row r="2" spans="1:13" ht="23.25" customHeight="1" x14ac:dyDescent="0.45">
      <c r="C2" s="1"/>
      <c r="D2" s="1"/>
      <c r="E2" s="1"/>
      <c r="F2" s="1"/>
      <c r="G2" s="1"/>
      <c r="H2" s="1"/>
      <c r="I2" s="2"/>
      <c r="J2" s="72" t="s">
        <v>0</v>
      </c>
      <c r="K2" s="72"/>
    </row>
    <row r="3" spans="1:13" ht="34.5" customHeight="1" x14ac:dyDescent="0.4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3" t="s">
        <v>2</v>
      </c>
    </row>
    <row r="4" spans="1:13" ht="27.75" customHeight="1" x14ac:dyDescent="0.25">
      <c r="A4" s="74" t="s">
        <v>3</v>
      </c>
      <c r="B4" s="74" t="s">
        <v>4</v>
      </c>
      <c r="C4" s="75" t="s">
        <v>60</v>
      </c>
      <c r="D4" s="76"/>
      <c r="E4" s="76"/>
      <c r="F4" s="76"/>
      <c r="G4" s="77"/>
      <c r="H4" s="75" t="s">
        <v>61</v>
      </c>
      <c r="I4" s="76"/>
      <c r="J4" s="76"/>
      <c r="K4" s="77"/>
    </row>
    <row r="5" spans="1:13" s="5" customFormat="1" ht="66" customHeight="1" x14ac:dyDescent="0.25">
      <c r="A5" s="74"/>
      <c r="B5" s="74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6</v>
      </c>
      <c r="K5" s="4" t="s">
        <v>12</v>
      </c>
    </row>
    <row r="6" spans="1:13" ht="24" x14ac:dyDescent="0.6">
      <c r="A6" s="6">
        <v>1</v>
      </c>
      <c r="B6" s="7" t="s">
        <v>13</v>
      </c>
      <c r="C6" s="8">
        <v>929.5008186</v>
      </c>
      <c r="D6" s="8">
        <v>8849.7617549999995</v>
      </c>
      <c r="E6" s="8">
        <f>C6+D6</f>
        <v>9779.2625735999991</v>
      </c>
      <c r="F6" s="9">
        <v>5976</v>
      </c>
      <c r="G6" s="8">
        <v>17940.545600000001</v>
      </c>
      <c r="H6" s="10">
        <v>600028</v>
      </c>
      <c r="I6" s="11">
        <v>10859.6247427</v>
      </c>
      <c r="J6" s="11">
        <v>90103.160212599978</v>
      </c>
      <c r="K6" s="11">
        <f>I6+J6</f>
        <v>100962.78495529998</v>
      </c>
      <c r="M6" s="67"/>
    </row>
    <row r="7" spans="1:13" ht="24" x14ac:dyDescent="0.6">
      <c r="A7" s="6">
        <v>2</v>
      </c>
      <c r="B7" s="7" t="s">
        <v>14</v>
      </c>
      <c r="C7" s="8">
        <v>5234.1000146999995</v>
      </c>
      <c r="D7" s="8">
        <v>14230.742969999999</v>
      </c>
      <c r="E7" s="8">
        <f t="shared" ref="E7:E19" si="0">C7+D7</f>
        <v>19464.842984700001</v>
      </c>
      <c r="F7" s="9">
        <v>28842</v>
      </c>
      <c r="G7" s="8">
        <v>86791.113530000002</v>
      </c>
      <c r="H7" s="10">
        <v>1315661</v>
      </c>
      <c r="I7" s="11">
        <v>50409.022050800006</v>
      </c>
      <c r="J7" s="11">
        <v>139850.35200010001</v>
      </c>
      <c r="K7" s="11">
        <f t="shared" ref="K7:K19" si="1">I7+J7</f>
        <v>190259.37405090002</v>
      </c>
    </row>
    <row r="8" spans="1:13" ht="24" x14ac:dyDescent="0.6">
      <c r="A8" s="6">
        <v>3</v>
      </c>
      <c r="B8" s="7" t="s">
        <v>15</v>
      </c>
      <c r="C8" s="8">
        <v>8352.7522477999992</v>
      </c>
      <c r="D8" s="8">
        <v>34693.5419797</v>
      </c>
      <c r="E8" s="8">
        <f t="shared" si="0"/>
        <v>43046.294227499995</v>
      </c>
      <c r="F8" s="9">
        <v>95943</v>
      </c>
      <c r="G8" s="8">
        <v>968125.12844</v>
      </c>
      <c r="H8" s="10">
        <v>1922619</v>
      </c>
      <c r="I8" s="11">
        <v>91389.529972300035</v>
      </c>
      <c r="J8" s="11">
        <v>320276.55238779995</v>
      </c>
      <c r="K8" s="11">
        <f t="shared" si="1"/>
        <v>411666.0823601</v>
      </c>
    </row>
    <row r="9" spans="1:13" ht="24" x14ac:dyDescent="0.6">
      <c r="A9" s="6">
        <v>4</v>
      </c>
      <c r="B9" s="7" t="s">
        <v>16</v>
      </c>
      <c r="C9" s="8">
        <v>2946.4683599999998</v>
      </c>
      <c r="D9" s="8">
        <v>13773.82776</v>
      </c>
      <c r="E9" s="8">
        <f t="shared" si="0"/>
        <v>16720.296119999999</v>
      </c>
      <c r="F9" s="9">
        <v>5660</v>
      </c>
      <c r="G9" s="8">
        <v>24032.65</v>
      </c>
      <c r="H9" s="10">
        <v>696292</v>
      </c>
      <c r="I9" s="11">
        <v>27665.047009999998</v>
      </c>
      <c r="J9" s="11">
        <v>140763.51136999999</v>
      </c>
      <c r="K9" s="11">
        <f t="shared" si="1"/>
        <v>168428.55838</v>
      </c>
    </row>
    <row r="10" spans="1:13" ht="24" x14ac:dyDescent="0.6">
      <c r="A10" s="6">
        <v>5</v>
      </c>
      <c r="B10" s="7" t="s">
        <v>17</v>
      </c>
      <c r="C10" s="8">
        <v>1348.7667865999999</v>
      </c>
      <c r="D10" s="8">
        <v>4595.7977762999999</v>
      </c>
      <c r="E10" s="8">
        <f t="shared" si="0"/>
        <v>5944.5645629000001</v>
      </c>
      <c r="F10" s="9">
        <v>71915</v>
      </c>
      <c r="G10" s="8">
        <v>100497.77406909999</v>
      </c>
      <c r="H10" s="10">
        <v>707909</v>
      </c>
      <c r="I10" s="11">
        <v>12977.491166699998</v>
      </c>
      <c r="J10" s="11">
        <v>42021.795244100002</v>
      </c>
      <c r="K10" s="11">
        <f t="shared" si="1"/>
        <v>54999.286410799999</v>
      </c>
    </row>
    <row r="11" spans="1:13" ht="24" x14ac:dyDescent="0.6">
      <c r="A11" s="6">
        <v>6</v>
      </c>
      <c r="B11" s="7" t="s">
        <v>18</v>
      </c>
      <c r="C11" s="8">
        <v>1818.90807</v>
      </c>
      <c r="D11" s="8">
        <v>5862.8740825000004</v>
      </c>
      <c r="E11" s="8">
        <f t="shared" si="0"/>
        <v>7681.7821524999999</v>
      </c>
      <c r="F11" s="9">
        <v>24833</v>
      </c>
      <c r="G11" s="8">
        <v>49981.095000000001</v>
      </c>
      <c r="H11" s="10">
        <v>587293</v>
      </c>
      <c r="I11" s="11">
        <v>19363.722089999999</v>
      </c>
      <c r="J11" s="11">
        <v>60788.541510499999</v>
      </c>
      <c r="K11" s="11">
        <f t="shared" si="1"/>
        <v>80152.263600499995</v>
      </c>
    </row>
    <row r="12" spans="1:13" ht="24" x14ac:dyDescent="0.6">
      <c r="A12" s="6">
        <v>7</v>
      </c>
      <c r="B12" s="7" t="s">
        <v>19</v>
      </c>
      <c r="C12" s="8">
        <v>1768.8948083000007</v>
      </c>
      <c r="D12" s="8">
        <v>3744.4114644000001</v>
      </c>
      <c r="E12" s="8">
        <f t="shared" si="0"/>
        <v>5513.3062727000006</v>
      </c>
      <c r="F12" s="9">
        <v>19841</v>
      </c>
      <c r="G12" s="8">
        <v>45747.095457399999</v>
      </c>
      <c r="H12" s="10">
        <v>637972</v>
      </c>
      <c r="I12" s="11">
        <v>19302.689807999988</v>
      </c>
      <c r="J12" s="11">
        <v>35724.083356399991</v>
      </c>
      <c r="K12" s="11">
        <f t="shared" si="1"/>
        <v>55026.77316439998</v>
      </c>
    </row>
    <row r="13" spans="1:13" s="90" customFormat="1" ht="24" x14ac:dyDescent="0.6">
      <c r="A13" s="89">
        <v>8</v>
      </c>
      <c r="B13" s="7" t="s">
        <v>20</v>
      </c>
      <c r="C13" s="13">
        <v>1214.6986286000001</v>
      </c>
      <c r="D13" s="13">
        <v>2574.2489999999998</v>
      </c>
      <c r="E13" s="13">
        <f t="shared" si="0"/>
        <v>3788.9476285999999</v>
      </c>
      <c r="F13" s="10">
        <v>33421</v>
      </c>
      <c r="G13" s="13">
        <v>42259.47754</v>
      </c>
      <c r="H13" s="10">
        <v>360126</v>
      </c>
      <c r="I13" s="11">
        <v>9596.5115748000044</v>
      </c>
      <c r="J13" s="11">
        <v>25911.665099999998</v>
      </c>
      <c r="K13" s="11">
        <f t="shared" si="1"/>
        <v>35508.176674800001</v>
      </c>
    </row>
    <row r="14" spans="1:13" ht="24" x14ac:dyDescent="0.6">
      <c r="A14" s="6">
        <v>9</v>
      </c>
      <c r="B14" s="7" t="s">
        <v>21</v>
      </c>
      <c r="C14" s="13">
        <v>1878.2022199999999</v>
      </c>
      <c r="D14" s="8">
        <v>3046.0285199999998</v>
      </c>
      <c r="E14" s="8">
        <f t="shared" si="0"/>
        <v>4924.23074</v>
      </c>
      <c r="F14" s="9">
        <v>21895</v>
      </c>
      <c r="G14" s="13">
        <v>58946.292750000001</v>
      </c>
      <c r="H14" s="10">
        <v>2423429</v>
      </c>
      <c r="I14" s="11">
        <v>16504.851393600005</v>
      </c>
      <c r="J14" s="11">
        <v>32910.028103700002</v>
      </c>
      <c r="K14" s="11">
        <f t="shared" si="1"/>
        <v>49414.879497300004</v>
      </c>
    </row>
    <row r="15" spans="1:13" ht="21.75" customHeight="1" x14ac:dyDescent="0.6">
      <c r="A15" s="6">
        <v>10</v>
      </c>
      <c r="B15" s="7" t="s">
        <v>22</v>
      </c>
      <c r="C15" s="8">
        <v>2577.1940970000001</v>
      </c>
      <c r="D15" s="8">
        <v>4627.9233800000002</v>
      </c>
      <c r="E15" s="8">
        <f t="shared" si="0"/>
        <v>7205.1174769999998</v>
      </c>
      <c r="F15" s="9">
        <v>40640</v>
      </c>
      <c r="G15" s="8">
        <v>82566.909447700004</v>
      </c>
      <c r="H15" s="10">
        <v>708665</v>
      </c>
      <c r="I15" s="11">
        <v>22088.6679291</v>
      </c>
      <c r="J15" s="11">
        <v>45787.865400000002</v>
      </c>
      <c r="K15" s="11">
        <f t="shared" si="1"/>
        <v>67876.533329099999</v>
      </c>
    </row>
    <row r="16" spans="1:13" ht="24" x14ac:dyDescent="0.6">
      <c r="A16" s="6">
        <v>11</v>
      </c>
      <c r="B16" s="7" t="s">
        <v>23</v>
      </c>
      <c r="C16" s="8">
        <v>2597.4103107000001</v>
      </c>
      <c r="D16" s="8">
        <v>6977.1284317000009</v>
      </c>
      <c r="E16" s="8">
        <f t="shared" si="0"/>
        <v>9574.5387424</v>
      </c>
      <c r="F16" s="9">
        <v>16758</v>
      </c>
      <c r="G16" s="8">
        <v>64222.425029999999</v>
      </c>
      <c r="H16" s="10">
        <v>600379</v>
      </c>
      <c r="I16" s="11">
        <v>24603.007746900006</v>
      </c>
      <c r="J16" s="11">
        <v>70487.415663000007</v>
      </c>
      <c r="K16" s="11">
        <f t="shared" si="1"/>
        <v>95090.423409900017</v>
      </c>
    </row>
    <row r="17" spans="1:13" ht="24" x14ac:dyDescent="0.6">
      <c r="A17" s="6">
        <v>12</v>
      </c>
      <c r="B17" s="7" t="s">
        <v>24</v>
      </c>
      <c r="C17" s="8">
        <v>1517.8981100000001</v>
      </c>
      <c r="D17" s="8">
        <v>4042.2625800000001</v>
      </c>
      <c r="E17" s="8">
        <f t="shared" si="0"/>
        <v>5560.1606900000006</v>
      </c>
      <c r="F17" s="9">
        <v>21773</v>
      </c>
      <c r="G17" s="8">
        <v>71217.278890000001</v>
      </c>
      <c r="H17" s="10">
        <v>430416</v>
      </c>
      <c r="I17" s="11">
        <v>16218.16149</v>
      </c>
      <c r="J17" s="11">
        <v>43586.036330000003</v>
      </c>
      <c r="K17" s="11">
        <f t="shared" si="1"/>
        <v>59804.197820000001</v>
      </c>
    </row>
    <row r="18" spans="1:13" ht="24" x14ac:dyDescent="0.6">
      <c r="A18" s="6">
        <v>13</v>
      </c>
      <c r="B18" s="7" t="s">
        <v>25</v>
      </c>
      <c r="C18" s="8">
        <v>1940.31258</v>
      </c>
      <c r="D18" s="8">
        <v>10950.48525</v>
      </c>
      <c r="E18" s="8">
        <f t="shared" si="0"/>
        <v>12890.79783</v>
      </c>
      <c r="F18" s="9">
        <v>3495</v>
      </c>
      <c r="G18" s="8">
        <v>25362.575000000001</v>
      </c>
      <c r="H18" s="10">
        <v>420079</v>
      </c>
      <c r="I18" s="11">
        <v>19625.78559</v>
      </c>
      <c r="J18" s="11">
        <v>125926.38386970002</v>
      </c>
      <c r="K18" s="11">
        <f t="shared" si="1"/>
        <v>145552.1694597</v>
      </c>
    </row>
    <row r="19" spans="1:13" ht="24" x14ac:dyDescent="0.6">
      <c r="A19" s="6">
        <v>14</v>
      </c>
      <c r="B19" s="7" t="s">
        <v>26</v>
      </c>
      <c r="C19" s="8">
        <v>1758.5546984999999</v>
      </c>
      <c r="D19" s="8">
        <v>3326.2694769999998</v>
      </c>
      <c r="E19" s="8">
        <f t="shared" si="0"/>
        <v>5084.8241754999999</v>
      </c>
      <c r="F19" s="9">
        <v>11771</v>
      </c>
      <c r="G19" s="8">
        <v>27580.643163000001</v>
      </c>
      <c r="H19" s="10">
        <v>274015</v>
      </c>
      <c r="I19" s="11">
        <v>13981.8748022</v>
      </c>
      <c r="J19" s="11">
        <v>33025.679430299999</v>
      </c>
      <c r="K19" s="11">
        <f t="shared" si="1"/>
        <v>47007.554232499999</v>
      </c>
    </row>
    <row r="20" spans="1:13" ht="24" x14ac:dyDescent="0.25">
      <c r="A20" s="69" t="s">
        <v>27</v>
      </c>
      <c r="B20" s="69"/>
      <c r="C20" s="14">
        <f t="shared" ref="C20:J20" si="2">SUM(C6:C19)</f>
        <v>35883.661750799991</v>
      </c>
      <c r="D20" s="14">
        <f t="shared" si="2"/>
        <v>121295.30442659998</v>
      </c>
      <c r="E20" s="14">
        <f>SUM(E6:E19)</f>
        <v>157178.9661774</v>
      </c>
      <c r="F20" s="15">
        <f t="shared" si="2"/>
        <v>402763</v>
      </c>
      <c r="G20" s="14">
        <f t="shared" si="2"/>
        <v>1665271.0039171998</v>
      </c>
      <c r="H20" s="15">
        <f t="shared" si="2"/>
        <v>11684883</v>
      </c>
      <c r="I20" s="15">
        <f t="shared" si="2"/>
        <v>354585.98736710008</v>
      </c>
      <c r="J20" s="15">
        <f t="shared" si="2"/>
        <v>1207163.0699781999</v>
      </c>
      <c r="K20" s="14">
        <f>I20+J20</f>
        <v>1561749.0573453</v>
      </c>
    </row>
    <row r="21" spans="1:13" ht="24" x14ac:dyDescent="0.6">
      <c r="A21" s="16" t="s">
        <v>3</v>
      </c>
      <c r="B21" s="16" t="s">
        <v>28</v>
      </c>
      <c r="C21" s="17"/>
      <c r="D21" s="17"/>
      <c r="E21" s="17"/>
      <c r="F21" s="17"/>
      <c r="G21" s="17"/>
      <c r="H21" s="18"/>
      <c r="I21" s="19"/>
      <c r="J21" s="19"/>
      <c r="K21" s="19"/>
    </row>
    <row r="22" spans="1:13" ht="24" x14ac:dyDescent="0.6">
      <c r="A22" s="6">
        <v>1</v>
      </c>
      <c r="B22" s="7" t="s">
        <v>29</v>
      </c>
      <c r="C22" s="8">
        <v>403.866105</v>
      </c>
      <c r="D22" s="8">
        <v>21.706980000000001</v>
      </c>
      <c r="E22" s="8">
        <f>C22+D22</f>
        <v>425.57308499999999</v>
      </c>
      <c r="F22" s="9">
        <v>520306</v>
      </c>
      <c r="G22" s="8">
        <v>110612.71167999999</v>
      </c>
      <c r="H22" s="9">
        <v>1491899</v>
      </c>
      <c r="I22" s="11">
        <v>3284.4025914000003</v>
      </c>
      <c r="J22" s="11">
        <v>181.73982000000001</v>
      </c>
      <c r="K22" s="11">
        <f t="shared" ref="K22:K24" si="3">I22+J22</f>
        <v>3466.1424114000001</v>
      </c>
    </row>
    <row r="23" spans="1:13" ht="24" x14ac:dyDescent="0.6">
      <c r="A23" s="6">
        <v>2</v>
      </c>
      <c r="B23" s="7" t="s">
        <v>30</v>
      </c>
      <c r="C23" s="8">
        <v>405.91295000000002</v>
      </c>
      <c r="D23" s="8">
        <v>33.633479999999999</v>
      </c>
      <c r="E23" s="8">
        <f t="shared" ref="E23:E24" si="4">C23+D23</f>
        <v>439.54643000000004</v>
      </c>
      <c r="F23" s="9">
        <v>245012</v>
      </c>
      <c r="G23" s="8">
        <v>63668.412993999998</v>
      </c>
      <c r="H23" s="9">
        <v>555350</v>
      </c>
      <c r="I23" s="11">
        <v>3260.7002200000002</v>
      </c>
      <c r="J23" s="11">
        <v>233.55563000000001</v>
      </c>
      <c r="K23" s="11">
        <f t="shared" si="3"/>
        <v>3494.25585</v>
      </c>
    </row>
    <row r="24" spans="1:13" ht="24" x14ac:dyDescent="0.6">
      <c r="A24" s="6">
        <v>3</v>
      </c>
      <c r="B24" s="7" t="s">
        <v>31</v>
      </c>
      <c r="C24" s="8">
        <v>276.45008000000001</v>
      </c>
      <c r="D24" s="8">
        <v>58.714410000000001</v>
      </c>
      <c r="E24" s="8">
        <f t="shared" si="4"/>
        <v>335.16449</v>
      </c>
      <c r="F24" s="9">
        <v>63893</v>
      </c>
      <c r="G24" s="8">
        <v>74515.110409999994</v>
      </c>
      <c r="H24" s="9">
        <v>389775</v>
      </c>
      <c r="I24" s="11">
        <v>2328.43815</v>
      </c>
      <c r="J24" s="11">
        <v>367.60660999999999</v>
      </c>
      <c r="K24" s="11">
        <f t="shared" si="3"/>
        <v>2696.0447599999998</v>
      </c>
    </row>
    <row r="25" spans="1:13" ht="24" x14ac:dyDescent="0.6">
      <c r="A25" s="70" t="s">
        <v>32</v>
      </c>
      <c r="B25" s="70"/>
      <c r="C25" s="14">
        <f t="shared" ref="C25:G25" si="5">SUM(C22:C24)</f>
        <v>1086.229135</v>
      </c>
      <c r="D25" s="14">
        <f t="shared" si="5"/>
        <v>114.05486999999999</v>
      </c>
      <c r="E25" s="14">
        <f>SUM(E22:E24)</f>
        <v>1200.284005</v>
      </c>
      <c r="F25" s="15">
        <f t="shared" si="5"/>
        <v>829211</v>
      </c>
      <c r="G25" s="14">
        <f t="shared" si="5"/>
        <v>248796.23508399999</v>
      </c>
      <c r="H25" s="14">
        <f>SUM(H22:H24)</f>
        <v>2437024</v>
      </c>
      <c r="I25" s="14">
        <f t="shared" ref="I25:J25" si="6">SUM(I22:I24)</f>
        <v>8873.5409614</v>
      </c>
      <c r="J25" s="14">
        <f t="shared" si="6"/>
        <v>782.90206000000001</v>
      </c>
      <c r="K25" s="14">
        <f>I25+J25</f>
        <v>9656.4430214000004</v>
      </c>
    </row>
    <row r="26" spans="1:13" ht="24" x14ac:dyDescent="0.6">
      <c r="A26" s="71" t="s">
        <v>33</v>
      </c>
      <c r="B26" s="71"/>
      <c r="C26" s="20">
        <v>3177.6801</v>
      </c>
      <c r="D26" s="20"/>
      <c r="E26" s="20">
        <f>C26+D26</f>
        <v>3177.6801</v>
      </c>
      <c r="F26" s="21">
        <v>75327</v>
      </c>
      <c r="G26" s="20">
        <v>891105</v>
      </c>
      <c r="H26" s="21">
        <v>2404042</v>
      </c>
      <c r="I26" s="22">
        <v>28253.111899300002</v>
      </c>
      <c r="J26" s="22"/>
      <c r="K26" s="22">
        <f>I26+J26</f>
        <v>28253.111899300002</v>
      </c>
    </row>
    <row r="27" spans="1:13" ht="24" x14ac:dyDescent="0.6">
      <c r="A27" s="82" t="s">
        <v>34</v>
      </c>
      <c r="B27" s="83"/>
      <c r="C27" s="23">
        <f>C20+C25+C26</f>
        <v>40147.57098579999</v>
      </c>
      <c r="D27" s="23">
        <f t="shared" ref="D27:J27" si="7">D20+D25+D26</f>
        <v>121409.35929659999</v>
      </c>
      <c r="E27" s="23">
        <f>E20+E25+E26</f>
        <v>161556.93028239999</v>
      </c>
      <c r="F27" s="24">
        <f t="shared" si="7"/>
        <v>1307301</v>
      </c>
      <c r="G27" s="23">
        <f>G20+G25+G26</f>
        <v>2805172.2390011996</v>
      </c>
      <c r="H27" s="24">
        <f>H20+H25+H26</f>
        <v>16525949</v>
      </c>
      <c r="I27" s="23">
        <f>I20+I25+I26</f>
        <v>391712.64022780012</v>
      </c>
      <c r="J27" s="23">
        <f t="shared" si="7"/>
        <v>1207945.9720381999</v>
      </c>
      <c r="K27" s="23">
        <f>K20+K25+K26</f>
        <v>1599658.6122659999</v>
      </c>
    </row>
    <row r="28" spans="1:13" ht="28.5" x14ac:dyDescent="0.7">
      <c r="A28" s="25"/>
      <c r="C28" s="26"/>
      <c r="D28" s="26"/>
      <c r="E28" s="66"/>
      <c r="F28" s="27"/>
      <c r="G28" s="28"/>
      <c r="I28" s="29"/>
      <c r="J28" s="29"/>
      <c r="K28" s="29"/>
      <c r="L28" s="29"/>
      <c r="M28" s="29"/>
    </row>
    <row r="29" spans="1:13" x14ac:dyDescent="0.25">
      <c r="C29" s="27"/>
      <c r="D29" s="27"/>
      <c r="E29" s="27"/>
      <c r="F29" s="27"/>
      <c r="G29" s="27"/>
      <c r="H29" s="27"/>
      <c r="I29" s="27"/>
      <c r="J29" s="27"/>
      <c r="K29" s="27"/>
      <c r="L29" s="29"/>
      <c r="M29" s="29"/>
    </row>
    <row r="30" spans="1:13" ht="18" x14ac:dyDescent="0.45">
      <c r="B30" s="30"/>
      <c r="C30" s="27"/>
      <c r="D30" s="27"/>
      <c r="E30" s="27"/>
      <c r="F30" s="27"/>
      <c r="G30" s="27"/>
      <c r="H30" s="27"/>
      <c r="I30" s="29"/>
      <c r="J30" s="29"/>
      <c r="K30" s="29"/>
      <c r="L30" s="29"/>
      <c r="M30" s="29"/>
    </row>
    <row r="31" spans="1:13" s="31" customFormat="1" ht="19.5" customHeight="1" x14ac:dyDescent="0.25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s="31" customFormat="1" ht="27.75" customHeight="1" x14ac:dyDescent="0.45">
      <c r="B32" s="32"/>
      <c r="C32" s="32"/>
      <c r="D32" s="33"/>
      <c r="E32" s="32"/>
      <c r="F32" s="32"/>
      <c r="H32" s="32"/>
      <c r="I32" s="34"/>
      <c r="J32" s="84" t="s">
        <v>0</v>
      </c>
      <c r="K32" s="84"/>
      <c r="L32" s="35"/>
      <c r="M32" s="36"/>
    </row>
    <row r="33" spans="1:13" s="31" customFormat="1" ht="39" customHeight="1" x14ac:dyDescent="0.45">
      <c r="B33" s="73" t="s">
        <v>36</v>
      </c>
      <c r="C33" s="73"/>
      <c r="D33" s="73"/>
      <c r="E33" s="73"/>
      <c r="F33" s="73"/>
      <c r="G33" s="73"/>
      <c r="H33" s="73"/>
      <c r="I33" s="73"/>
      <c r="J33" s="73"/>
      <c r="K33" s="2" t="s">
        <v>2</v>
      </c>
      <c r="M33" s="2"/>
    </row>
    <row r="34" spans="1:13" s="31" customFormat="1" ht="24" x14ac:dyDescent="0.25">
      <c r="A34" s="74" t="s">
        <v>3</v>
      </c>
      <c r="B34" s="85" t="s">
        <v>4</v>
      </c>
      <c r="C34" s="86" t="s">
        <v>60</v>
      </c>
      <c r="D34" s="87"/>
      <c r="E34" s="87"/>
      <c r="F34" s="87"/>
      <c r="G34" s="88"/>
      <c r="H34" s="86" t="s">
        <v>61</v>
      </c>
      <c r="I34" s="87"/>
      <c r="J34" s="87"/>
      <c r="K34" s="88"/>
    </row>
    <row r="35" spans="1:13" s="31" customFormat="1" ht="63.75" customHeight="1" x14ac:dyDescent="0.25">
      <c r="A35" s="74"/>
      <c r="B35" s="85"/>
      <c r="C35" s="37" t="s">
        <v>5</v>
      </c>
      <c r="D35" s="37" t="s">
        <v>6</v>
      </c>
      <c r="E35" s="37" t="s">
        <v>37</v>
      </c>
      <c r="F35" s="37" t="s">
        <v>8</v>
      </c>
      <c r="G35" s="37" t="s">
        <v>9</v>
      </c>
      <c r="H35" s="37" t="s">
        <v>10</v>
      </c>
      <c r="I35" s="37" t="s">
        <v>5</v>
      </c>
      <c r="J35" s="37" t="s">
        <v>6</v>
      </c>
      <c r="K35" s="37" t="s">
        <v>38</v>
      </c>
    </row>
    <row r="36" spans="1:13" s="31" customFormat="1" ht="24" x14ac:dyDescent="0.6">
      <c r="A36" s="6">
        <v>1</v>
      </c>
      <c r="B36" s="7" t="s">
        <v>14</v>
      </c>
      <c r="C36" s="11">
        <v>610.83612470000003</v>
      </c>
      <c r="D36" s="11">
        <v>0</v>
      </c>
      <c r="E36" s="11">
        <f>C36+D36</f>
        <v>610.83612470000003</v>
      </c>
      <c r="F36" s="11">
        <v>25078</v>
      </c>
      <c r="G36" s="11">
        <v>49765.081109999999</v>
      </c>
      <c r="H36" s="11">
        <v>789984</v>
      </c>
      <c r="I36" s="38">
        <v>6669.1304907999993</v>
      </c>
      <c r="J36" s="38">
        <v>0</v>
      </c>
      <c r="K36" s="38">
        <f>I36+J36</f>
        <v>6669.1304907999993</v>
      </c>
      <c r="L36" s="39"/>
      <c r="M36" s="39"/>
    </row>
    <row r="37" spans="1:13" s="31" customFormat="1" ht="24" x14ac:dyDescent="0.6">
      <c r="A37" s="6">
        <v>2</v>
      </c>
      <c r="B37" s="7" t="s">
        <v>15</v>
      </c>
      <c r="C37" s="11">
        <v>213.59744780000003</v>
      </c>
      <c r="D37" s="11">
        <v>1.4734700000000001</v>
      </c>
      <c r="E37" s="11">
        <f t="shared" ref="E37:E47" si="8">C37+D37</f>
        <v>215.07091780000002</v>
      </c>
      <c r="F37" s="11">
        <v>87057</v>
      </c>
      <c r="G37" s="11">
        <v>898943.40844000003</v>
      </c>
      <c r="H37" s="11">
        <v>884391</v>
      </c>
      <c r="I37" s="38">
        <v>1729.5332023000001</v>
      </c>
      <c r="J37" s="38">
        <v>24.851970000000001</v>
      </c>
      <c r="K37" s="38">
        <f t="shared" ref="K37:K51" si="9">I37+J37</f>
        <v>1754.3851723</v>
      </c>
      <c r="L37" s="39"/>
      <c r="M37" s="39"/>
    </row>
    <row r="38" spans="1:13" s="31" customFormat="1" ht="24" x14ac:dyDescent="0.6">
      <c r="A38" s="6">
        <v>3</v>
      </c>
      <c r="B38" s="7" t="s">
        <v>16</v>
      </c>
      <c r="C38" s="11">
        <v>0.73863000000000001</v>
      </c>
      <c r="D38" s="11">
        <v>0</v>
      </c>
      <c r="E38" s="11">
        <f t="shared" si="8"/>
        <v>0.73863000000000001</v>
      </c>
      <c r="F38" s="11">
        <v>138</v>
      </c>
      <c r="G38" s="11">
        <v>55.08</v>
      </c>
      <c r="H38" s="11">
        <v>1077</v>
      </c>
      <c r="I38" s="38">
        <v>4.90916</v>
      </c>
      <c r="J38" s="38">
        <v>0</v>
      </c>
      <c r="K38" s="38">
        <f t="shared" si="9"/>
        <v>4.90916</v>
      </c>
      <c r="L38" s="39"/>
      <c r="M38" s="39"/>
    </row>
    <row r="39" spans="1:13" s="31" customFormat="1" ht="24" x14ac:dyDescent="0.6">
      <c r="A39" s="6">
        <v>4</v>
      </c>
      <c r="B39" s="7" t="s">
        <v>17</v>
      </c>
      <c r="C39" s="11">
        <v>96.879015500000008</v>
      </c>
      <c r="D39" s="11">
        <v>0</v>
      </c>
      <c r="E39" s="11">
        <f t="shared" si="8"/>
        <v>96.879015500000008</v>
      </c>
      <c r="F39" s="11">
        <v>19519</v>
      </c>
      <c r="G39" s="11">
        <v>21776.607093900002</v>
      </c>
      <c r="H39" s="11">
        <v>215435</v>
      </c>
      <c r="I39" s="38">
        <v>957.53315850000024</v>
      </c>
      <c r="J39" s="38">
        <v>0</v>
      </c>
      <c r="K39" s="38">
        <f t="shared" si="9"/>
        <v>957.53315850000024</v>
      </c>
      <c r="L39" s="39"/>
      <c r="M39" s="39"/>
    </row>
    <row r="40" spans="1:13" s="31" customFormat="1" ht="24" x14ac:dyDescent="0.6">
      <c r="A40" s="6">
        <v>5</v>
      </c>
      <c r="B40" s="7" t="s">
        <v>18</v>
      </c>
      <c r="C40" s="11">
        <v>0.49728</v>
      </c>
      <c r="D40" s="11">
        <v>1.0302</v>
      </c>
      <c r="E40" s="11">
        <f t="shared" si="8"/>
        <v>1.5274799999999999</v>
      </c>
      <c r="F40" s="11">
        <v>10</v>
      </c>
      <c r="G40" s="11">
        <v>10.33</v>
      </c>
      <c r="H40" s="11">
        <v>1433</v>
      </c>
      <c r="I40" s="38">
        <v>27.610140000000001</v>
      </c>
      <c r="J40" s="38">
        <v>47.399410000000003</v>
      </c>
      <c r="K40" s="38">
        <f t="shared" si="9"/>
        <v>75.009550000000004</v>
      </c>
      <c r="L40" s="39"/>
      <c r="M40" s="39"/>
    </row>
    <row r="41" spans="1:13" s="31" customFormat="1" ht="24" x14ac:dyDescent="0.6">
      <c r="A41" s="6">
        <v>6</v>
      </c>
      <c r="B41" s="7" t="s">
        <v>20</v>
      </c>
      <c r="C41" s="11">
        <v>135.98571860000004</v>
      </c>
      <c r="D41" s="11">
        <v>0</v>
      </c>
      <c r="E41" s="11">
        <f t="shared" si="8"/>
        <v>135.98571860000004</v>
      </c>
      <c r="F41" s="11">
        <v>32062</v>
      </c>
      <c r="G41" s="11">
        <v>32009.787540000001</v>
      </c>
      <c r="H41" s="11">
        <v>273962</v>
      </c>
      <c r="I41" s="38">
        <v>712.11489479999989</v>
      </c>
      <c r="J41" s="38">
        <v>5.52386</v>
      </c>
      <c r="K41" s="38">
        <f t="shared" si="9"/>
        <v>717.6387547999999</v>
      </c>
      <c r="L41" s="39"/>
      <c r="M41" s="39"/>
    </row>
    <row r="42" spans="1:13" s="31" customFormat="1" ht="24" x14ac:dyDescent="0.6">
      <c r="A42" s="6">
        <v>7</v>
      </c>
      <c r="B42" s="7" t="s">
        <v>39</v>
      </c>
      <c r="C42" s="11">
        <v>0.44234000000000001</v>
      </c>
      <c r="D42" s="11">
        <v>5.5847100000000003</v>
      </c>
      <c r="E42" s="11">
        <f t="shared" si="8"/>
        <v>6.02705</v>
      </c>
      <c r="F42" s="11">
        <v>16</v>
      </c>
      <c r="G42" s="11">
        <v>6.5</v>
      </c>
      <c r="H42" s="11">
        <v>2839</v>
      </c>
      <c r="I42" s="38">
        <v>5.0200199999999997</v>
      </c>
      <c r="J42" s="38">
        <v>81.172979999999995</v>
      </c>
      <c r="K42" s="38">
        <f t="shared" si="9"/>
        <v>86.192999999999998</v>
      </c>
      <c r="L42" s="39"/>
      <c r="M42" s="39"/>
    </row>
    <row r="43" spans="1:13" s="31" customFormat="1" ht="24" x14ac:dyDescent="0.6">
      <c r="A43" s="6">
        <v>8</v>
      </c>
      <c r="B43" s="7" t="s">
        <v>22</v>
      </c>
      <c r="C43" s="11">
        <v>437.30508459999987</v>
      </c>
      <c r="D43" s="11">
        <v>0</v>
      </c>
      <c r="E43" s="11">
        <f t="shared" si="8"/>
        <v>437.30508459999987</v>
      </c>
      <c r="F43" s="11">
        <v>37816</v>
      </c>
      <c r="G43" s="11">
        <v>63470.259447700002</v>
      </c>
      <c r="H43" s="11">
        <v>479038</v>
      </c>
      <c r="I43" s="38">
        <v>3842.4574470999987</v>
      </c>
      <c r="J43" s="38">
        <v>0</v>
      </c>
      <c r="K43" s="38">
        <f t="shared" si="9"/>
        <v>3842.4574470999987</v>
      </c>
      <c r="L43" s="39"/>
      <c r="M43" s="39"/>
    </row>
    <row r="44" spans="1:13" s="31" customFormat="1" ht="24" x14ac:dyDescent="0.6">
      <c r="A44" s="6">
        <v>9</v>
      </c>
      <c r="B44" s="7" t="s">
        <v>23</v>
      </c>
      <c r="C44" s="11">
        <v>156.9331348</v>
      </c>
      <c r="D44" s="11">
        <v>0</v>
      </c>
      <c r="E44" s="11">
        <f t="shared" si="8"/>
        <v>156.9331348</v>
      </c>
      <c r="F44" s="11">
        <v>13087</v>
      </c>
      <c r="G44" s="11">
        <v>36636.160029999999</v>
      </c>
      <c r="H44" s="11">
        <v>311131</v>
      </c>
      <c r="I44" s="38">
        <v>1700.1504743999999</v>
      </c>
      <c r="J44" s="38">
        <v>0</v>
      </c>
      <c r="K44" s="38">
        <f t="shared" si="9"/>
        <v>1700.1504743999999</v>
      </c>
      <c r="L44" s="39"/>
      <c r="M44" s="39"/>
    </row>
    <row r="45" spans="1:13" s="31" customFormat="1" ht="24" x14ac:dyDescent="0.6">
      <c r="A45" s="6">
        <v>10</v>
      </c>
      <c r="B45" s="7" t="s">
        <v>24</v>
      </c>
      <c r="C45" s="11">
        <v>169.06683000000001</v>
      </c>
      <c r="D45" s="11">
        <v>0</v>
      </c>
      <c r="E45" s="11">
        <f t="shared" si="8"/>
        <v>169.06683000000001</v>
      </c>
      <c r="F45" s="11">
        <v>20257</v>
      </c>
      <c r="G45" s="11">
        <v>59636.691890000002</v>
      </c>
      <c r="H45" s="11">
        <v>303202</v>
      </c>
      <c r="I45" s="38">
        <v>1872.5884000000001</v>
      </c>
      <c r="J45" s="38">
        <v>0</v>
      </c>
      <c r="K45" s="38">
        <f t="shared" si="9"/>
        <v>1872.5884000000001</v>
      </c>
      <c r="L45" s="39"/>
      <c r="M45" s="39"/>
    </row>
    <row r="46" spans="1:13" s="31" customFormat="1" ht="24" x14ac:dyDescent="0.6">
      <c r="A46" s="6">
        <v>11</v>
      </c>
      <c r="B46" s="7" t="s">
        <v>25</v>
      </c>
      <c r="C46" s="11">
        <v>0</v>
      </c>
      <c r="D46" s="11">
        <v>0</v>
      </c>
      <c r="E46" s="11">
        <f t="shared" si="8"/>
        <v>0</v>
      </c>
      <c r="F46" s="11"/>
      <c r="G46" s="11">
        <v>0</v>
      </c>
      <c r="H46" s="11">
        <v>135</v>
      </c>
      <c r="I46" s="38">
        <v>0</v>
      </c>
      <c r="J46" s="38">
        <v>6.1600000000000002E-2</v>
      </c>
      <c r="K46" s="38">
        <f t="shared" si="9"/>
        <v>6.1600000000000002E-2</v>
      </c>
      <c r="L46" s="39"/>
      <c r="M46" s="39"/>
    </row>
    <row r="47" spans="1:13" s="31" customFormat="1" ht="24" x14ac:dyDescent="0.6">
      <c r="A47" s="6">
        <v>12</v>
      </c>
      <c r="B47" s="7" t="s">
        <v>26</v>
      </c>
      <c r="C47" s="11">
        <v>104.6334485</v>
      </c>
      <c r="D47" s="11">
        <v>0</v>
      </c>
      <c r="E47" s="11">
        <f t="shared" si="8"/>
        <v>104.6334485</v>
      </c>
      <c r="F47" s="11">
        <v>9776</v>
      </c>
      <c r="G47" s="11">
        <v>13332.363163</v>
      </c>
      <c r="H47" s="11">
        <v>125275</v>
      </c>
      <c r="I47" s="38">
        <v>839.94207260000007</v>
      </c>
      <c r="J47" s="38">
        <v>0</v>
      </c>
      <c r="K47" s="38">
        <f t="shared" si="9"/>
        <v>839.94207260000007</v>
      </c>
      <c r="L47" s="39"/>
      <c r="M47" s="39"/>
    </row>
    <row r="48" spans="1:13" s="31" customFormat="1" ht="24" x14ac:dyDescent="0.6">
      <c r="A48" s="16" t="s">
        <v>3</v>
      </c>
      <c r="B48" s="16" t="s">
        <v>28</v>
      </c>
      <c r="C48" s="40"/>
      <c r="D48" s="40"/>
      <c r="E48" s="40"/>
      <c r="F48" s="19"/>
      <c r="G48" s="40"/>
      <c r="H48" s="40"/>
      <c r="I48" s="41"/>
      <c r="J48" s="41"/>
      <c r="K48" s="42"/>
      <c r="L48" s="39"/>
      <c r="M48" s="39"/>
    </row>
    <row r="49" spans="1:13" s="31" customFormat="1" ht="24" x14ac:dyDescent="0.6">
      <c r="A49" s="6">
        <v>1</v>
      </c>
      <c r="B49" s="7" t="s">
        <v>29</v>
      </c>
      <c r="C49" s="11">
        <v>403.866105</v>
      </c>
      <c r="D49" s="11">
        <v>21.706980000000001</v>
      </c>
      <c r="E49" s="11">
        <f>C49+D49</f>
        <v>425.57308499999999</v>
      </c>
      <c r="F49" s="11">
        <v>520306</v>
      </c>
      <c r="G49" s="11">
        <v>110612.71167999999</v>
      </c>
      <c r="H49" s="11">
        <v>1491899</v>
      </c>
      <c r="I49" s="38">
        <v>3284.4025913999999</v>
      </c>
      <c r="J49" s="38">
        <v>181.73982000000001</v>
      </c>
      <c r="K49" s="38">
        <f t="shared" si="9"/>
        <v>3466.1424114000001</v>
      </c>
      <c r="L49" s="39"/>
      <c r="M49" s="39"/>
    </row>
    <row r="50" spans="1:13" s="31" customFormat="1" ht="24" x14ac:dyDescent="0.6">
      <c r="A50" s="6">
        <v>2</v>
      </c>
      <c r="B50" s="7" t="s">
        <v>30</v>
      </c>
      <c r="C50" s="11">
        <v>405.91295000000002</v>
      </c>
      <c r="D50" s="11">
        <v>33.633479999999999</v>
      </c>
      <c r="E50" s="11">
        <f t="shared" ref="E50:E51" si="10">C50+D50</f>
        <v>439.54643000000004</v>
      </c>
      <c r="F50" s="11">
        <v>245012</v>
      </c>
      <c r="G50" s="11">
        <v>63668.412993999998</v>
      </c>
      <c r="H50" s="11">
        <v>555350</v>
      </c>
      <c r="I50" s="38">
        <v>3260.7002200000002</v>
      </c>
      <c r="J50" s="38">
        <v>233.55563000000001</v>
      </c>
      <c r="K50" s="38">
        <f t="shared" si="9"/>
        <v>3494.25585</v>
      </c>
      <c r="L50" s="39"/>
      <c r="M50" s="39"/>
    </row>
    <row r="51" spans="1:13" s="31" customFormat="1" ht="24" x14ac:dyDescent="0.6">
      <c r="A51" s="6">
        <v>3</v>
      </c>
      <c r="B51" s="7" t="s">
        <v>31</v>
      </c>
      <c r="C51" s="11">
        <v>276.45008000000001</v>
      </c>
      <c r="D51" s="11">
        <v>58.714410000000001</v>
      </c>
      <c r="E51" s="11">
        <f t="shared" si="10"/>
        <v>335.16449</v>
      </c>
      <c r="F51" s="11">
        <v>63893</v>
      </c>
      <c r="G51" s="11">
        <v>74515.110409999994</v>
      </c>
      <c r="H51" s="11">
        <v>389775</v>
      </c>
      <c r="I51" s="38">
        <v>2328.43815</v>
      </c>
      <c r="J51" s="38">
        <v>367.60660999999999</v>
      </c>
      <c r="K51" s="38">
        <f t="shared" si="9"/>
        <v>2696.0447599999998</v>
      </c>
      <c r="L51" s="39"/>
      <c r="M51" s="39"/>
    </row>
    <row r="52" spans="1:13" s="31" customFormat="1" ht="23.25" customHeight="1" x14ac:dyDescent="0.6">
      <c r="A52" s="78" t="s">
        <v>35</v>
      </c>
      <c r="B52" s="79"/>
      <c r="C52" s="43">
        <f>SUM(C36:C51)</f>
        <v>3013.1441894999998</v>
      </c>
      <c r="D52" s="43">
        <f t="shared" ref="D52:G52" si="11">SUM(D36:D51)</f>
        <v>122.14324999999999</v>
      </c>
      <c r="E52" s="43">
        <f t="shared" si="11"/>
        <v>3135.2874394999999</v>
      </c>
      <c r="F52" s="43">
        <f t="shared" si="11"/>
        <v>1074027</v>
      </c>
      <c r="G52" s="43">
        <f t="shared" si="11"/>
        <v>1424438.5037985996</v>
      </c>
      <c r="H52" s="44">
        <f>SUM(H36:H51)</f>
        <v>5824926</v>
      </c>
      <c r="I52" s="43">
        <f t="shared" ref="I52" si="12">SUM(I36:I51)</f>
        <v>27234.530421899995</v>
      </c>
      <c r="J52" s="43">
        <f>SUM(J36:J51)</f>
        <v>941.91188000000011</v>
      </c>
      <c r="K52" s="43">
        <f>SUM(K36:K51)</f>
        <v>28176.442301899999</v>
      </c>
      <c r="M52" s="39"/>
    </row>
    <row r="53" spans="1:13" s="31" customFormat="1" ht="18" customHeight="1" x14ac:dyDescent="0.45">
      <c r="B53" s="45"/>
      <c r="C53" s="45"/>
      <c r="D53" s="45"/>
      <c r="E53" s="46"/>
      <c r="F53" s="45"/>
      <c r="G53" s="45"/>
      <c r="H53" s="45"/>
      <c r="I53" s="46"/>
      <c r="J53" s="46"/>
      <c r="K53" s="46"/>
      <c r="L53" s="46"/>
      <c r="M53" s="47"/>
    </row>
    <row r="54" spans="1:13" s="31" customFormat="1" ht="18" x14ac:dyDescent="0.45">
      <c r="B54" s="48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7"/>
    </row>
    <row r="55" spans="1:13" s="31" customFormat="1" ht="18" x14ac:dyDescent="0.45">
      <c r="B55" s="30"/>
      <c r="C55" s="47"/>
      <c r="D55" s="47"/>
      <c r="E55" s="47"/>
      <c r="F55" s="47"/>
      <c r="G55" s="47"/>
      <c r="H55" s="47"/>
      <c r="I55" s="46"/>
      <c r="J55" s="46"/>
      <c r="K55" s="46"/>
      <c r="L55" s="46"/>
      <c r="M55" s="47"/>
    </row>
    <row r="56" spans="1:13" s="31" customFormat="1" ht="18" x14ac:dyDescent="0.45">
      <c r="B56" s="30"/>
      <c r="C56" s="47"/>
      <c r="D56" s="47"/>
      <c r="E56" s="47"/>
      <c r="F56" s="47"/>
      <c r="G56" s="49"/>
      <c r="H56" s="47"/>
      <c r="I56" s="46"/>
      <c r="J56" s="46"/>
      <c r="K56" s="46"/>
      <c r="L56" s="47"/>
      <c r="M56" s="47"/>
    </row>
    <row r="57" spans="1:13" s="31" customFormat="1" ht="18" x14ac:dyDescent="0.45">
      <c r="B57" s="30"/>
      <c r="C57" s="47"/>
      <c r="D57" s="47"/>
      <c r="E57" s="47"/>
      <c r="F57" s="47"/>
      <c r="G57" s="49"/>
      <c r="H57" s="47"/>
      <c r="I57" s="49"/>
      <c r="J57" s="47"/>
      <c r="K57" s="47"/>
      <c r="L57" s="47"/>
      <c r="M57" s="47"/>
    </row>
    <row r="58" spans="1:13" s="31" customFormat="1" ht="18" x14ac:dyDescent="0.45">
      <c r="B58" s="30"/>
      <c r="C58" s="47"/>
      <c r="D58" s="47"/>
      <c r="E58" s="47"/>
      <c r="F58" s="47"/>
      <c r="G58" s="49"/>
      <c r="H58" s="47"/>
      <c r="I58" s="49"/>
      <c r="J58" s="47"/>
      <c r="K58" s="47"/>
      <c r="L58" s="47"/>
      <c r="M58" s="47"/>
    </row>
    <row r="59" spans="1:13" s="31" customFormat="1" ht="18" x14ac:dyDescent="0.45">
      <c r="B59" s="30"/>
      <c r="C59" s="47"/>
      <c r="D59" s="47"/>
      <c r="E59" s="47"/>
      <c r="F59" s="47"/>
      <c r="G59" s="49"/>
      <c r="H59" s="47"/>
      <c r="I59" s="49"/>
      <c r="J59" s="47"/>
      <c r="K59" s="47"/>
      <c r="L59" s="47"/>
      <c r="M59" s="47"/>
    </row>
    <row r="60" spans="1:13" s="31" customFormat="1" ht="18" x14ac:dyDescent="0.45">
      <c r="B60" s="30"/>
      <c r="C60" s="47"/>
      <c r="D60" s="47"/>
      <c r="E60" s="47"/>
      <c r="F60" s="47"/>
      <c r="G60" s="49"/>
      <c r="H60" s="47"/>
      <c r="I60" s="49"/>
      <c r="J60" s="47"/>
      <c r="K60" s="47"/>
      <c r="L60" s="47"/>
      <c r="M60" s="47"/>
    </row>
    <row r="61" spans="1:13" s="31" customFormat="1" ht="18" x14ac:dyDescent="0.45">
      <c r="B61" s="30"/>
      <c r="C61" s="47"/>
      <c r="D61" s="47"/>
      <c r="E61" s="47"/>
      <c r="F61" s="47"/>
      <c r="G61" s="49"/>
      <c r="H61" s="47"/>
      <c r="I61" s="49"/>
      <c r="J61" s="47"/>
      <c r="K61" s="47"/>
      <c r="L61" s="47"/>
      <c r="M61" s="47"/>
    </row>
    <row r="62" spans="1:13" s="31" customFormat="1" ht="18" x14ac:dyDescent="0.45">
      <c r="B62" s="30"/>
      <c r="C62" s="47"/>
      <c r="D62" s="47"/>
      <c r="E62" s="47"/>
      <c r="F62" s="47"/>
      <c r="G62" s="49"/>
      <c r="H62" s="47"/>
      <c r="I62" s="49"/>
      <c r="J62" s="47"/>
      <c r="K62" s="47"/>
      <c r="L62" s="47"/>
      <c r="M62" s="47"/>
    </row>
    <row r="63" spans="1:13" s="31" customFormat="1" ht="18" x14ac:dyDescent="0.45">
      <c r="B63" s="30"/>
      <c r="C63" s="47"/>
      <c r="D63" s="47"/>
      <c r="E63" s="47"/>
      <c r="F63" s="47"/>
      <c r="G63" s="49"/>
      <c r="H63" s="47"/>
      <c r="I63" s="49"/>
      <c r="J63" s="47"/>
      <c r="K63" s="47"/>
      <c r="L63" s="47"/>
      <c r="M63" s="47"/>
    </row>
    <row r="64" spans="1:13" s="31" customFormat="1" ht="18" x14ac:dyDescent="0.45">
      <c r="B64" s="30"/>
      <c r="C64" s="47"/>
      <c r="D64" s="47"/>
      <c r="E64" s="47"/>
      <c r="F64" s="47"/>
      <c r="G64" s="49"/>
      <c r="H64" s="47"/>
      <c r="I64" s="49"/>
      <c r="J64" s="47"/>
      <c r="K64" s="47"/>
      <c r="L64" s="47"/>
      <c r="M64" s="47"/>
    </row>
    <row r="65" spans="2:13" ht="21.75" customHeight="1" x14ac:dyDescent="0.25">
      <c r="B65" s="50"/>
      <c r="C65" s="51"/>
      <c r="D65" s="51"/>
      <c r="E65" s="51"/>
      <c r="F65" s="51"/>
      <c r="G65" s="51"/>
      <c r="H65" s="50"/>
    </row>
    <row r="69" spans="2:13" ht="17.25" x14ac:dyDescent="0.25">
      <c r="K69" s="72" t="s">
        <v>0</v>
      </c>
      <c r="L69" s="72"/>
      <c r="M69" s="72"/>
    </row>
    <row r="70" spans="2:13" ht="28.5" x14ac:dyDescent="0.7">
      <c r="B70" s="80" t="s">
        <v>62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52"/>
    </row>
    <row r="71" spans="2:13" ht="72" x14ac:dyDescent="0.25">
      <c r="B71" s="53" t="s">
        <v>40</v>
      </c>
      <c r="C71" s="54" t="s">
        <v>41</v>
      </c>
      <c r="D71" s="54" t="s">
        <v>42</v>
      </c>
      <c r="E71" s="54" t="s">
        <v>43</v>
      </c>
      <c r="F71" s="54" t="s">
        <v>44</v>
      </c>
      <c r="G71" s="54" t="s">
        <v>45</v>
      </c>
      <c r="H71" s="54" t="s">
        <v>46</v>
      </c>
      <c r="I71" s="54" t="s">
        <v>47</v>
      </c>
      <c r="J71" s="54" t="s">
        <v>48</v>
      </c>
      <c r="K71" s="54" t="s">
        <v>49</v>
      </c>
      <c r="L71" s="54" t="s">
        <v>50</v>
      </c>
      <c r="M71" s="55" t="s">
        <v>35</v>
      </c>
    </row>
    <row r="72" spans="2:13" ht="24" x14ac:dyDescent="0.6">
      <c r="B72" s="56" t="s">
        <v>51</v>
      </c>
      <c r="C72" s="57">
        <v>278974</v>
      </c>
      <c r="D72" s="57">
        <v>79607</v>
      </c>
      <c r="E72" s="57">
        <v>68044</v>
      </c>
      <c r="F72" s="57">
        <v>168546</v>
      </c>
      <c r="G72" s="57">
        <v>15703</v>
      </c>
      <c r="H72" s="57">
        <v>27407</v>
      </c>
      <c r="I72" s="57">
        <v>18533</v>
      </c>
      <c r="J72" s="57">
        <v>273627</v>
      </c>
      <c r="K72" s="57">
        <v>1019314</v>
      </c>
      <c r="L72" s="57">
        <v>20232</v>
      </c>
      <c r="M72" s="58">
        <f t="shared" ref="M72:M78" si="13">SUM(C72:L72)</f>
        <v>1969987</v>
      </c>
    </row>
    <row r="73" spans="2:13" ht="24" x14ac:dyDescent="0.6">
      <c r="B73" s="56" t="s">
        <v>52</v>
      </c>
      <c r="C73" s="57">
        <v>180621</v>
      </c>
      <c r="D73" s="57">
        <v>56820</v>
      </c>
      <c r="E73" s="57">
        <v>178028</v>
      </c>
      <c r="F73" s="57">
        <v>104158</v>
      </c>
      <c r="G73" s="57">
        <v>13484</v>
      </c>
      <c r="H73" s="57">
        <v>29248</v>
      </c>
      <c r="I73" s="57">
        <v>19848</v>
      </c>
      <c r="J73" s="57">
        <v>22432</v>
      </c>
      <c r="K73" s="57">
        <v>120661</v>
      </c>
      <c r="L73" s="57">
        <v>1913</v>
      </c>
      <c r="M73" s="58">
        <f t="shared" si="13"/>
        <v>727213</v>
      </c>
    </row>
    <row r="74" spans="2:13" ht="24" x14ac:dyDescent="0.6">
      <c r="B74" s="56" t="s">
        <v>53</v>
      </c>
      <c r="C74" s="57">
        <v>1053747</v>
      </c>
      <c r="D74" s="57">
        <v>131704</v>
      </c>
      <c r="E74" s="57">
        <v>168513</v>
      </c>
      <c r="F74" s="57">
        <v>266579</v>
      </c>
      <c r="G74" s="57">
        <v>2349428</v>
      </c>
      <c r="H74" s="57">
        <v>24482</v>
      </c>
      <c r="I74" s="57">
        <v>20614</v>
      </c>
      <c r="J74" s="57">
        <v>3055296</v>
      </c>
      <c r="K74" s="57">
        <v>3177818</v>
      </c>
      <c r="L74" s="57">
        <v>78917</v>
      </c>
      <c r="M74" s="58">
        <f t="shared" si="13"/>
        <v>10327098</v>
      </c>
    </row>
    <row r="75" spans="2:13" ht="24" x14ac:dyDescent="0.6">
      <c r="B75" s="56" t="s">
        <v>54</v>
      </c>
      <c r="C75" s="57">
        <v>184756</v>
      </c>
      <c r="D75" s="57">
        <v>46518</v>
      </c>
      <c r="E75" s="57">
        <v>45774</v>
      </c>
      <c r="F75" s="57">
        <v>110485</v>
      </c>
      <c r="G75" s="57">
        <v>8636</v>
      </c>
      <c r="H75" s="57">
        <v>23107</v>
      </c>
      <c r="I75" s="57">
        <v>8352</v>
      </c>
      <c r="J75" s="57">
        <v>14013</v>
      </c>
      <c r="K75" s="57">
        <v>669805</v>
      </c>
      <c r="L75" s="57">
        <v>7836</v>
      </c>
      <c r="M75" s="58">
        <f t="shared" si="13"/>
        <v>1119282</v>
      </c>
    </row>
    <row r="76" spans="2:13" ht="24" x14ac:dyDescent="0.6">
      <c r="B76" s="56" t="s">
        <v>55</v>
      </c>
      <c r="C76" s="57">
        <v>301778</v>
      </c>
      <c r="D76" s="57">
        <v>92066</v>
      </c>
      <c r="E76" s="57">
        <v>97921</v>
      </c>
      <c r="F76" s="57">
        <v>229574</v>
      </c>
      <c r="G76" s="57">
        <v>13152</v>
      </c>
      <c r="H76" s="57">
        <v>39240</v>
      </c>
      <c r="I76" s="57">
        <v>26822</v>
      </c>
      <c r="J76" s="57">
        <v>66047</v>
      </c>
      <c r="K76" s="57">
        <v>291550</v>
      </c>
      <c r="L76" s="57">
        <v>12392</v>
      </c>
      <c r="M76" s="58">
        <f t="shared" si="13"/>
        <v>1170542</v>
      </c>
    </row>
    <row r="77" spans="2:13" ht="24" x14ac:dyDescent="0.6">
      <c r="B77" s="56" t="s">
        <v>56</v>
      </c>
      <c r="C77" s="57">
        <v>66203</v>
      </c>
      <c r="D77" s="57">
        <v>14721</v>
      </c>
      <c r="E77" s="57">
        <v>13757</v>
      </c>
      <c r="F77" s="57">
        <v>71004</v>
      </c>
      <c r="G77" s="57">
        <v>1733</v>
      </c>
      <c r="H77" s="57">
        <v>13950</v>
      </c>
      <c r="I77" s="57">
        <v>5505</v>
      </c>
      <c r="J77" s="57">
        <v>15747</v>
      </c>
      <c r="K77" s="57">
        <v>397776</v>
      </c>
      <c r="L77" s="57">
        <v>470</v>
      </c>
      <c r="M77" s="58">
        <f t="shared" si="13"/>
        <v>600866</v>
      </c>
    </row>
    <row r="78" spans="2:13" ht="24" x14ac:dyDescent="0.6">
      <c r="B78" s="56" t="s">
        <v>57</v>
      </c>
      <c r="C78" s="57">
        <v>163064</v>
      </c>
      <c r="D78" s="57">
        <v>38969</v>
      </c>
      <c r="E78" s="57">
        <v>35313</v>
      </c>
      <c r="F78" s="57">
        <v>151594</v>
      </c>
      <c r="G78" s="57">
        <v>1906</v>
      </c>
      <c r="H78" s="57">
        <v>11703</v>
      </c>
      <c r="I78" s="57">
        <v>16283</v>
      </c>
      <c r="J78" s="57">
        <v>42193</v>
      </c>
      <c r="K78" s="57">
        <v>148002</v>
      </c>
      <c r="L78" s="57">
        <v>1934</v>
      </c>
      <c r="M78" s="58">
        <f t="shared" si="13"/>
        <v>610961</v>
      </c>
    </row>
    <row r="79" spans="2:13" ht="24" x14ac:dyDescent="0.6">
      <c r="B79" s="56" t="s">
        <v>35</v>
      </c>
      <c r="C79" s="58">
        <f>SUM(C72:C78)</f>
        <v>2229143</v>
      </c>
      <c r="D79" s="58">
        <f t="shared" ref="D79:L79" si="14">SUM(D72:D78)</f>
        <v>460405</v>
      </c>
      <c r="E79" s="58">
        <f t="shared" si="14"/>
        <v>607350</v>
      </c>
      <c r="F79" s="58">
        <f t="shared" si="14"/>
        <v>1101940</v>
      </c>
      <c r="G79" s="58">
        <f t="shared" si="14"/>
        <v>2404042</v>
      </c>
      <c r="H79" s="58">
        <f t="shared" si="14"/>
        <v>169137</v>
      </c>
      <c r="I79" s="58">
        <f t="shared" si="14"/>
        <v>115957</v>
      </c>
      <c r="J79" s="58">
        <f t="shared" si="14"/>
        <v>3489355</v>
      </c>
      <c r="K79" s="58">
        <f t="shared" si="14"/>
        <v>5824926</v>
      </c>
      <c r="L79" s="58">
        <f t="shared" si="14"/>
        <v>123694</v>
      </c>
      <c r="M79" s="58">
        <f>SUM(M72:M78)</f>
        <v>16525949</v>
      </c>
    </row>
    <row r="80" spans="2:13" ht="18" x14ac:dyDescent="0.45"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12"/>
    </row>
    <row r="81" spans="2:13" ht="28.5" x14ac:dyDescent="0.35">
      <c r="B81" s="81" t="s">
        <v>63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91" t="s">
        <v>58</v>
      </c>
    </row>
    <row r="82" spans="2:13" ht="72" x14ac:dyDescent="0.25">
      <c r="B82" s="53" t="s">
        <v>40</v>
      </c>
      <c r="C82" s="54" t="s">
        <v>41</v>
      </c>
      <c r="D82" s="54" t="s">
        <v>42</v>
      </c>
      <c r="E82" s="54" t="s">
        <v>43</v>
      </c>
      <c r="F82" s="54" t="s">
        <v>44</v>
      </c>
      <c r="G82" s="54" t="s">
        <v>45</v>
      </c>
      <c r="H82" s="54" t="s">
        <v>46</v>
      </c>
      <c r="I82" s="54" t="s">
        <v>59</v>
      </c>
      <c r="J82" s="54" t="s">
        <v>48</v>
      </c>
      <c r="K82" s="54" t="s">
        <v>49</v>
      </c>
      <c r="L82" s="54" t="s">
        <v>50</v>
      </c>
      <c r="M82" s="55" t="s">
        <v>35</v>
      </c>
    </row>
    <row r="83" spans="2:13" ht="24" x14ac:dyDescent="0.6">
      <c r="B83" s="56" t="s">
        <v>51</v>
      </c>
      <c r="C83" s="61">
        <v>67900.264448499991</v>
      </c>
      <c r="D83" s="62">
        <v>44634.494545900001</v>
      </c>
      <c r="E83" s="62">
        <v>20845.290359999999</v>
      </c>
      <c r="F83" s="62">
        <v>34151.676935099997</v>
      </c>
      <c r="G83" s="62">
        <v>570.10721000000001</v>
      </c>
      <c r="H83" s="62">
        <v>4474.32989</v>
      </c>
      <c r="I83" s="62">
        <v>7982.0959599999996</v>
      </c>
      <c r="J83" s="62">
        <v>3149.9141170000003</v>
      </c>
      <c r="K83" s="62">
        <v>3418.3751618999981</v>
      </c>
      <c r="L83" s="62">
        <v>3351.5703685999997</v>
      </c>
      <c r="M83" s="63">
        <f>SUM(C83:L83)</f>
        <v>190478.11899699998</v>
      </c>
    </row>
    <row r="84" spans="2:13" ht="24" x14ac:dyDescent="0.6">
      <c r="B84" s="56" t="s">
        <v>52</v>
      </c>
      <c r="C84" s="61">
        <v>43379.754322799999</v>
      </c>
      <c r="D84" s="62">
        <v>21361.0560434</v>
      </c>
      <c r="E84" s="62">
        <v>42864.256953299999</v>
      </c>
      <c r="F84" s="62">
        <v>23196.447902099997</v>
      </c>
      <c r="G84" s="62">
        <v>487.76091000000002</v>
      </c>
      <c r="H84" s="62">
        <v>5889.6117999999997</v>
      </c>
      <c r="I84" s="62">
        <v>6841.1668399999999</v>
      </c>
      <c r="J84" s="62">
        <v>476.18530870000006</v>
      </c>
      <c r="K84" s="62">
        <v>439.64727039999985</v>
      </c>
      <c r="L84" s="62">
        <v>340.81238750000006</v>
      </c>
      <c r="M84" s="63">
        <f t="shared" ref="M84:M89" si="15">SUM(C84:L84)</f>
        <v>145276.69973819997</v>
      </c>
    </row>
    <row r="85" spans="2:13" ht="24" x14ac:dyDescent="0.6">
      <c r="B85" s="56" t="s">
        <v>53</v>
      </c>
      <c r="C85" s="61">
        <v>317190.60664099985</v>
      </c>
      <c r="D85" s="62">
        <v>119561.8862791</v>
      </c>
      <c r="E85" s="62">
        <v>68138.327690000006</v>
      </c>
      <c r="F85" s="62">
        <v>92250.979798700006</v>
      </c>
      <c r="G85" s="62">
        <v>26294.945079300003</v>
      </c>
      <c r="H85" s="62">
        <v>9496.3561540999999</v>
      </c>
      <c r="I85" s="62">
        <v>21635.050902200004</v>
      </c>
      <c r="J85" s="62">
        <v>8764.2805396999993</v>
      </c>
      <c r="K85" s="62">
        <v>17162.222398399997</v>
      </c>
      <c r="L85" s="62">
        <v>20832.636934199993</v>
      </c>
      <c r="M85" s="63">
        <f t="shared" si="15"/>
        <v>701327.29241669981</v>
      </c>
    </row>
    <row r="86" spans="2:13" ht="24" x14ac:dyDescent="0.6">
      <c r="B86" s="56" t="s">
        <v>54</v>
      </c>
      <c r="C86" s="61">
        <v>64339.695015599995</v>
      </c>
      <c r="D86" s="62">
        <v>35408.300727599999</v>
      </c>
      <c r="E86" s="62">
        <v>15589.269270000001</v>
      </c>
      <c r="F86" s="62">
        <v>30137.316235999988</v>
      </c>
      <c r="G86" s="62">
        <v>306.83629999999999</v>
      </c>
      <c r="H86" s="62">
        <v>3431.80197</v>
      </c>
      <c r="I86" s="62">
        <v>9285.1106099999997</v>
      </c>
      <c r="J86" s="62">
        <v>290.55663070000003</v>
      </c>
      <c r="K86" s="62">
        <v>1995.5677332</v>
      </c>
      <c r="L86" s="62">
        <v>1774.5809919999999</v>
      </c>
      <c r="M86" s="63">
        <f t="shared" si="15"/>
        <v>162559.0354851</v>
      </c>
    </row>
    <row r="87" spans="2:13" ht="24" x14ac:dyDescent="0.6">
      <c r="B87" s="56" t="s">
        <v>55</v>
      </c>
      <c r="C87" s="61">
        <v>97315.815296700006</v>
      </c>
      <c r="D87" s="62">
        <v>51605.239403300002</v>
      </c>
      <c r="E87" s="62">
        <v>27579.2360596</v>
      </c>
      <c r="F87" s="62">
        <v>48396.185646700003</v>
      </c>
      <c r="G87" s="62">
        <v>468.92282999999998</v>
      </c>
      <c r="H87" s="62">
        <v>7271.48254</v>
      </c>
      <c r="I87" s="62">
        <v>16087.419690000001</v>
      </c>
      <c r="J87" s="62">
        <v>1232.4562295000005</v>
      </c>
      <c r="K87" s="62">
        <v>1846.4770485000006</v>
      </c>
      <c r="L87" s="62">
        <v>2938.8221695999996</v>
      </c>
      <c r="M87" s="63">
        <f t="shared" si="15"/>
        <v>254742.05691390001</v>
      </c>
    </row>
    <row r="88" spans="2:13" ht="24" x14ac:dyDescent="0.6">
      <c r="B88" s="56" t="s">
        <v>56</v>
      </c>
      <c r="C88" s="61">
        <v>17790.211080000001</v>
      </c>
      <c r="D88" s="62">
        <v>8586.3523999999998</v>
      </c>
      <c r="E88" s="62">
        <v>3730.71603</v>
      </c>
      <c r="F88" s="62">
        <v>11935.9862146</v>
      </c>
      <c r="G88" s="62">
        <v>59.123750000000001</v>
      </c>
      <c r="H88" s="62">
        <v>1595.3327999999999</v>
      </c>
      <c r="I88" s="62">
        <v>1676.0062499999999</v>
      </c>
      <c r="J88" s="62">
        <v>326.0168779</v>
      </c>
      <c r="K88" s="62">
        <v>1776.5961301999996</v>
      </c>
      <c r="L88" s="62">
        <v>93.102256999999994</v>
      </c>
      <c r="M88" s="63">
        <f t="shared" si="15"/>
        <v>47569.443789699995</v>
      </c>
    </row>
    <row r="89" spans="2:13" ht="24" x14ac:dyDescent="0.6">
      <c r="B89" s="56" t="s">
        <v>57</v>
      </c>
      <c r="C89" s="61">
        <v>38365.609580000004</v>
      </c>
      <c r="D89" s="62">
        <v>17649.2123785</v>
      </c>
      <c r="E89" s="62">
        <v>7758.9055200000003</v>
      </c>
      <c r="F89" s="62">
        <v>25445.893190799998</v>
      </c>
      <c r="G89" s="62">
        <v>65.415819999999997</v>
      </c>
      <c r="H89" s="62">
        <v>1682.13294</v>
      </c>
      <c r="I89" s="62">
        <v>4667.6922000000004</v>
      </c>
      <c r="J89" s="62">
        <v>236.09741529999991</v>
      </c>
      <c r="K89" s="62">
        <v>1537.5565592999997</v>
      </c>
      <c r="L89" s="62">
        <v>297.44932149999994</v>
      </c>
      <c r="M89" s="63">
        <f t="shared" si="15"/>
        <v>97705.964925399996</v>
      </c>
    </row>
    <row r="90" spans="2:13" ht="24" x14ac:dyDescent="0.6">
      <c r="B90" s="56" t="s">
        <v>35</v>
      </c>
      <c r="C90" s="64">
        <f>SUM(C83:C89)</f>
        <v>646281.95638459991</v>
      </c>
      <c r="D90" s="64">
        <f t="shared" ref="D90:L90" si="16">SUM(D83:D89)</f>
        <v>298806.54177779995</v>
      </c>
      <c r="E90" s="64">
        <f t="shared" si="16"/>
        <v>186506.00188289999</v>
      </c>
      <c r="F90" s="64">
        <f t="shared" si="16"/>
        <v>265514.48592399998</v>
      </c>
      <c r="G90" s="64">
        <f t="shared" si="16"/>
        <v>28253.111899299998</v>
      </c>
      <c r="H90" s="64">
        <f t="shared" si="16"/>
        <v>33841.048094100006</v>
      </c>
      <c r="I90" s="64">
        <f t="shared" si="16"/>
        <v>68174.54245220001</v>
      </c>
      <c r="J90" s="64">
        <f t="shared" si="16"/>
        <v>14475.5071188</v>
      </c>
      <c r="K90" s="64">
        <f t="shared" si="16"/>
        <v>28176.442301899995</v>
      </c>
      <c r="L90" s="64">
        <f t="shared" si="16"/>
        <v>29628.974430399991</v>
      </c>
      <c r="M90" s="64">
        <f>SUM(M83:M89)</f>
        <v>1599658.6122659997</v>
      </c>
    </row>
    <row r="92" spans="2:13" x14ac:dyDescent="0.25">
      <c r="G92" s="68"/>
      <c r="K92" s="12"/>
      <c r="M92" s="12"/>
    </row>
    <row r="93" spans="2:13" x14ac:dyDescent="0.25">
      <c r="G93" s="65"/>
      <c r="K93" s="65"/>
      <c r="M93" s="65"/>
    </row>
    <row r="94" spans="2:13" x14ac:dyDescent="0.25">
      <c r="M94" s="68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Baishakh</vt:lpstr>
      <vt:lpstr>'Life Baishakh'!Print_Area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cp:lastPrinted>2026-05-26T10:21:20Z</cp:lastPrinted>
  <dcterms:created xsi:type="dcterms:W3CDTF">2026-01-27T09:49:34Z</dcterms:created>
  <dcterms:modified xsi:type="dcterms:W3CDTF">2026-05-26T10:25:57Z</dcterms:modified>
</cp:coreProperties>
</file>