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22f87c11a463fa04/Calculation Sheet/Monthly Activities Compiled folder/Monthly Compiled data 2082_83/Jestha2083/"/>
    </mc:Choice>
  </mc:AlternateContent>
  <xr:revisionPtr revIDLastSave="0" documentId="8_{7C735FCC-A8FB-4CF6-84D4-A8D8AEA3F5E4}" xr6:coauthVersionLast="47" xr6:coauthVersionMax="47" xr10:uidLastSave="{00000000-0000-0000-0000-000000000000}"/>
  <bookViews>
    <workbookView xWindow="-120" yWindow="-120" windowWidth="29040" windowHeight="15720" xr2:uid="{FDBA48BA-0125-4026-A566-BABF4E000A7C}"/>
  </bookViews>
  <sheets>
    <sheet name="Life Jestha" sheetId="1" r:id="rId1"/>
  </sheets>
  <definedNames>
    <definedName name="_xlnm.Print_Area" localSheetId="0">'Life Jestha'!$A$1:$M$90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0" i="1" l="1"/>
  <c r="K90" i="1"/>
  <c r="J90" i="1"/>
  <c r="I90" i="1"/>
  <c r="H90" i="1"/>
  <c r="G90" i="1"/>
  <c r="F90" i="1"/>
  <c r="E90" i="1"/>
  <c r="D90" i="1"/>
  <c r="C90" i="1"/>
  <c r="M89" i="1"/>
  <c r="M88" i="1"/>
  <c r="M87" i="1"/>
  <c r="M86" i="1"/>
  <c r="M85" i="1"/>
  <c r="M84" i="1"/>
  <c r="M83" i="1"/>
  <c r="M90" i="1" s="1"/>
  <c r="L79" i="1"/>
  <c r="K79" i="1"/>
  <c r="J79" i="1"/>
  <c r="I79" i="1"/>
  <c r="H79" i="1"/>
  <c r="G79" i="1"/>
  <c r="F79" i="1"/>
  <c r="E79" i="1"/>
  <c r="D79" i="1"/>
  <c r="C79" i="1"/>
  <c r="M78" i="1"/>
  <c r="M77" i="1"/>
  <c r="M76" i="1"/>
  <c r="M75" i="1"/>
  <c r="M74" i="1"/>
  <c r="M73" i="1"/>
  <c r="M72" i="1"/>
  <c r="M79" i="1" s="1"/>
  <c r="J52" i="1"/>
  <c r="I52" i="1"/>
  <c r="H52" i="1"/>
  <c r="G52" i="1"/>
  <c r="F52" i="1"/>
  <c r="D52" i="1"/>
  <c r="C52" i="1"/>
  <c r="K51" i="1"/>
  <c r="E51" i="1"/>
  <c r="K50" i="1"/>
  <c r="E50" i="1"/>
  <c r="K49" i="1"/>
  <c r="E49" i="1"/>
  <c r="K47" i="1"/>
  <c r="E47" i="1"/>
  <c r="K46" i="1"/>
  <c r="E46" i="1"/>
  <c r="K45" i="1"/>
  <c r="E45" i="1"/>
  <c r="K44" i="1"/>
  <c r="E44" i="1"/>
  <c r="K43" i="1"/>
  <c r="E43" i="1"/>
  <c r="K42" i="1"/>
  <c r="E42" i="1"/>
  <c r="K41" i="1"/>
  <c r="E41" i="1"/>
  <c r="K40" i="1"/>
  <c r="E40" i="1"/>
  <c r="K39" i="1"/>
  <c r="E39" i="1"/>
  <c r="K38" i="1"/>
  <c r="E38" i="1"/>
  <c r="E52" i="1" s="1"/>
  <c r="K37" i="1"/>
  <c r="E37" i="1"/>
  <c r="K36" i="1"/>
  <c r="K52" i="1" s="1"/>
  <c r="E36" i="1"/>
  <c r="D27" i="1"/>
  <c r="C27" i="1"/>
  <c r="K26" i="1"/>
  <c r="E26" i="1"/>
  <c r="J25" i="1"/>
  <c r="I25" i="1"/>
  <c r="K25" i="1" s="1"/>
  <c r="H25" i="1"/>
  <c r="G25" i="1"/>
  <c r="F25" i="1"/>
  <c r="E25" i="1"/>
  <c r="D25" i="1"/>
  <c r="C25" i="1"/>
  <c r="K24" i="1"/>
  <c r="E24" i="1"/>
  <c r="K23" i="1"/>
  <c r="E23" i="1"/>
  <c r="K22" i="1"/>
  <c r="E22" i="1"/>
  <c r="J20" i="1"/>
  <c r="J27" i="1" s="1"/>
  <c r="I20" i="1"/>
  <c r="I27" i="1" s="1"/>
  <c r="H20" i="1"/>
  <c r="H27" i="1" s="1"/>
  <c r="G20" i="1"/>
  <c r="G27" i="1" s="1"/>
  <c r="F20" i="1"/>
  <c r="F27" i="1" s="1"/>
  <c r="D20" i="1"/>
  <c r="C20" i="1"/>
  <c r="K19" i="1"/>
  <c r="E19" i="1"/>
  <c r="K18" i="1"/>
  <c r="E18" i="1"/>
  <c r="K17" i="1"/>
  <c r="E17" i="1"/>
  <c r="K16" i="1"/>
  <c r="E16" i="1"/>
  <c r="K15" i="1"/>
  <c r="E15" i="1"/>
  <c r="K14" i="1"/>
  <c r="E14" i="1"/>
  <c r="K13" i="1"/>
  <c r="E13" i="1"/>
  <c r="K12" i="1"/>
  <c r="E12" i="1"/>
  <c r="K11" i="1"/>
  <c r="E11" i="1"/>
  <c r="K10" i="1"/>
  <c r="E10" i="1"/>
  <c r="K9" i="1"/>
  <c r="E9" i="1"/>
  <c r="E20" i="1" s="1"/>
  <c r="E27" i="1" s="1"/>
  <c r="K8" i="1"/>
  <c r="E8" i="1"/>
  <c r="K7" i="1"/>
  <c r="E7" i="1"/>
  <c r="K6" i="1"/>
  <c r="E6" i="1"/>
  <c r="K20" i="1" l="1"/>
  <c r="K27" i="1" s="1"/>
</calcChain>
</file>

<file path=xl/sharedStrings.xml><?xml version="1.0" encoding="utf-8"?>
<sst xmlns="http://schemas.openxmlformats.org/spreadsheetml/2006/main" count="117" uniqueCount="64">
  <si>
    <t>आ.व. 2082/83</t>
  </si>
  <si>
    <t>जीवन बीमा ब्यवसाय गर्ने बीमकहरुको विवरण</t>
  </si>
  <si>
    <t>रकम रु. लाखमा</t>
  </si>
  <si>
    <t>क्र.सं.</t>
  </si>
  <si>
    <t>बीमक</t>
  </si>
  <si>
    <t>जेठ महिनाको</t>
  </si>
  <si>
    <t>जेठ मसान्तसम्मको</t>
  </si>
  <si>
    <t>प्रथम बीमाशुल्क</t>
  </si>
  <si>
    <t>नवीकरण बीमाशुल्क</t>
  </si>
  <si>
    <t xml:space="preserve">कुल बीमाशुल्क </t>
  </si>
  <si>
    <t>जारी बीमालेखको  संख्या</t>
  </si>
  <si>
    <t>बीमाङ्क रकम</t>
  </si>
  <si>
    <t>कुल सक्रिय रहेको बीमालेखको संख्या</t>
  </si>
  <si>
    <t xml:space="preserve">प्रथम बीमाशुल्क </t>
  </si>
  <si>
    <t>कुल बीमाशुल्क</t>
  </si>
  <si>
    <t>राष्ट्रिय जीवन बीमा क. लि.</t>
  </si>
  <si>
    <t>नेशनल लाईफ इ. कं.लि.</t>
  </si>
  <si>
    <t>नेपाल लाइफ इ. कम्पनी लि.</t>
  </si>
  <si>
    <t>लाइफ इ. कर्पोरेशन (नेपाल) लि.</t>
  </si>
  <si>
    <t xml:space="preserve">मेट लाइफ </t>
  </si>
  <si>
    <t>एशियन लाइफ इ. क. लि.</t>
  </si>
  <si>
    <t>आइएमई लाइफ इ. क. लि.</t>
  </si>
  <si>
    <t>सन नेपाल लाइफ इ. क. लि.</t>
  </si>
  <si>
    <t>रिलायबल नेपाल ला. इ. क. लि.</t>
  </si>
  <si>
    <t>सिटिजन लाइफ इ. क. लि.</t>
  </si>
  <si>
    <t>सुर्यज्योति लाइफ इ. क. लि.</t>
  </si>
  <si>
    <t>सानीमा रिलायन्स लाइफ इ. लि.</t>
  </si>
  <si>
    <t>हिमालयन लाइफ इ.लि.</t>
  </si>
  <si>
    <t>प्रभु महालक्ष्मी लाइफ इ. लि.</t>
  </si>
  <si>
    <t>जम्मा (क)</t>
  </si>
  <si>
    <t>लघु बीमक</t>
  </si>
  <si>
    <t xml:space="preserve">गार्डियन माईक्रो लाईफ इ. लि. </t>
  </si>
  <si>
    <t>क्रेष्ट माईक्रो लाईफ इ. लि.</t>
  </si>
  <si>
    <t>लिवर्टी माइक्रो लाइफ इ. लि.</t>
  </si>
  <si>
    <t>जम्मा (ख)</t>
  </si>
  <si>
    <t xml:space="preserve">बैदेशिक रोजगार म्यादी जीवन बीमा पुल (ग) </t>
  </si>
  <si>
    <t xml:space="preserve">जम्मा (क +ख + ग)‌‌‌ </t>
  </si>
  <si>
    <t>जीवन बीमा ब्यवसाय गर्ने बीमकहरुले जारी गरेको लघु बीमालेखको विवरण</t>
  </si>
  <si>
    <t xml:space="preserve">कुल बीमाशुल्क संकलन </t>
  </si>
  <si>
    <t>कुल बीमाशुल्क संकलन</t>
  </si>
  <si>
    <t>रिलायवल नेपाल ला. इ. क. लि.</t>
  </si>
  <si>
    <t>जम्मा</t>
  </si>
  <si>
    <t>जीवन बीमा ब्यवसाय गर्ने बीमकहरुको जेठ मसान्तसम्ममा सक्रिय रहेका कुल बीमालेख संख्याको प्रदेशगत विवरण</t>
  </si>
  <si>
    <t>प्रदेश</t>
  </si>
  <si>
    <t>सावधिक जीबन बीमा</t>
  </si>
  <si>
    <t>अग्रिम भुक्तानी सावधिक जीबन बीमा</t>
  </si>
  <si>
    <t>रुपान्तरित सावधिक जीवन बीमा</t>
  </si>
  <si>
    <t>बालबच्चा सम्बन्धि सावधिक जीबन बीमा</t>
  </si>
  <si>
    <t>बैदेशिक रोजगार म्यादि जीबन बीमा</t>
  </si>
  <si>
    <t>आजिबन जीबन बीमा</t>
  </si>
  <si>
    <t>एकल बीमाशुल्क जीबन बीमा</t>
  </si>
  <si>
    <t>म्यादि जीबन बीमा</t>
  </si>
  <si>
    <t>लघु जीबन बीमा</t>
  </si>
  <si>
    <t>अन्य जीवन बीमा</t>
  </si>
  <si>
    <t>कोशी</t>
  </si>
  <si>
    <t>मधेश</t>
  </si>
  <si>
    <t>बागमती</t>
  </si>
  <si>
    <t>गण्डकी</t>
  </si>
  <si>
    <t>लुम्बिनी</t>
  </si>
  <si>
    <t>कर्णाली</t>
  </si>
  <si>
    <t>सुदूरपश्चिम</t>
  </si>
  <si>
    <t>जीवन बीमा ब्यवसाय गर्ने बीमकहरुले जेठ मसान्तसम्ममा बिभिन्न बीमालेखहरुबाट संकलन गरेको कुल बीमाशुल्कको प्रदेशगत विवरण</t>
  </si>
  <si>
    <t>रकम रु.लाखमा</t>
  </si>
  <si>
    <t>एकल बीमा शुल्क जीबन बीमा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</si>
</sst>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.0000000"/>
    <numFmt numFmtId="166" formatCode="_ * #,##0.00_ ;_ * \-#,##0.00_ ;_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i/>
      <sz val="8"/>
      <color rgb="FFC00000"/>
      <name val="Kalimati"/>
      <charset val="1"/>
    </font>
    <font>
      <b/>
      <i/>
      <sz val="8"/>
      <color theme="1"/>
      <name val="Kalimati"/>
      <charset val="1"/>
    </font>
    <font>
      <b/>
      <sz val="16"/>
      <color rgb="FF0070C0"/>
      <name val="Kalimati"/>
      <charset val="1"/>
    </font>
    <font>
      <b/>
      <sz val="11"/>
      <color theme="1"/>
      <name val="Kalimati"/>
      <charset val="1"/>
    </font>
    <font>
      <sz val="12"/>
      <color theme="1"/>
      <name val="Fontasy Himali"/>
      <family val="5"/>
    </font>
    <font>
      <b/>
      <sz val="12"/>
      <color theme="1"/>
      <name val="Kalimati"/>
      <charset val="1"/>
    </font>
    <font>
      <sz val="11"/>
      <color theme="1"/>
      <name val="Kalimati"/>
      <charset val="1"/>
    </font>
    <font>
      <i/>
      <sz val="10"/>
      <color theme="1"/>
      <name val="Kalimati"/>
      <charset val="1"/>
    </font>
    <font>
      <b/>
      <sz val="14"/>
      <color theme="1"/>
      <name val="Fontasy Himali"/>
      <family val="5"/>
    </font>
    <font>
      <b/>
      <sz val="14"/>
      <color theme="1"/>
      <name val="Kalimati"/>
      <charset val="1"/>
    </font>
    <font>
      <b/>
      <sz val="9"/>
      <color theme="1"/>
      <name val="Fontasy Himali"/>
      <family val="5"/>
    </font>
    <font>
      <b/>
      <sz val="8"/>
      <color theme="1"/>
      <name val="Kalimati"/>
      <charset val="1"/>
    </font>
    <font>
      <b/>
      <sz val="9"/>
      <color theme="1"/>
      <name val="Kalimati"/>
      <charset val="1"/>
    </font>
    <font>
      <i/>
      <sz val="8"/>
      <color theme="1"/>
      <name val="Kalimati"/>
      <charset val="1"/>
    </font>
    <font>
      <b/>
      <sz val="14"/>
      <color rgb="FF0070C0"/>
      <name val="Kalimati"/>
      <charset val="1"/>
    </font>
    <font>
      <b/>
      <sz val="12"/>
      <name val="Kalimati"/>
      <charset val="1"/>
    </font>
    <font>
      <b/>
      <i/>
      <sz val="7.5"/>
      <color theme="1"/>
      <name val="Kalimati"/>
      <charset val="1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4" borderId="3" xfId="2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3" xfId="0" applyFont="1" applyBorder="1"/>
    <xf numFmtId="0" fontId="8" fillId="4" borderId="3" xfId="0" applyFont="1" applyFill="1" applyBorder="1"/>
    <xf numFmtId="43" fontId="9" fillId="0" borderId="3" xfId="3" applyFont="1" applyBorder="1" applyAlignment="1">
      <alignment horizontal="center" vertical="center"/>
    </xf>
    <xf numFmtId="164" fontId="9" fillId="0" borderId="3" xfId="3" applyNumberFormat="1" applyFont="1" applyBorder="1" applyAlignment="1">
      <alignment horizontal="center" vertical="center"/>
    </xf>
    <xf numFmtId="164" fontId="9" fillId="0" borderId="3" xfId="3" applyNumberFormat="1" applyFont="1" applyFill="1" applyBorder="1" applyAlignment="1">
      <alignment horizontal="center" vertical="center"/>
    </xf>
    <xf numFmtId="43" fontId="9" fillId="0" borderId="3" xfId="3" applyFont="1" applyFill="1" applyBorder="1" applyAlignment="1">
      <alignment horizontal="left" vertical="center"/>
    </xf>
    <xf numFmtId="43" fontId="9" fillId="0" borderId="0" xfId="3" applyFont="1" applyFill="1" applyBorder="1" applyAlignment="1">
      <alignment horizontal="left" vertical="center"/>
    </xf>
    <xf numFmtId="43" fontId="9" fillId="0" borderId="3" xfId="3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43" fontId="6" fillId="5" borderId="3" xfId="3" applyFont="1" applyFill="1" applyBorder="1" applyAlignment="1">
      <alignment horizontal="center" vertical="center"/>
    </xf>
    <xf numFmtId="164" fontId="6" fillId="5" borderId="3" xfId="3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/>
    </xf>
    <xf numFmtId="43" fontId="9" fillId="3" borderId="3" xfId="3" applyFont="1" applyFill="1" applyBorder="1" applyAlignment="1">
      <alignment horizontal="center" vertical="center"/>
    </xf>
    <xf numFmtId="164" fontId="9" fillId="3" borderId="3" xfId="3" applyNumberFormat="1" applyFont="1" applyFill="1" applyBorder="1" applyAlignment="1">
      <alignment horizontal="center" vertical="center"/>
    </xf>
    <xf numFmtId="43" fontId="9" fillId="3" borderId="3" xfId="3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center"/>
    </xf>
    <xf numFmtId="0" fontId="8" fillId="6" borderId="3" xfId="0" applyFont="1" applyFill="1" applyBorder="1" applyAlignment="1">
      <alignment horizontal="left"/>
    </xf>
    <xf numFmtId="43" fontId="9" fillId="6" borderId="3" xfId="3" applyFont="1" applyFill="1" applyBorder="1" applyAlignment="1">
      <alignment horizontal="center" vertical="center"/>
    </xf>
    <xf numFmtId="164" fontId="9" fillId="6" borderId="3" xfId="3" applyNumberFormat="1" applyFont="1" applyFill="1" applyBorder="1" applyAlignment="1">
      <alignment horizontal="center" vertical="center"/>
    </xf>
    <xf numFmtId="43" fontId="9" fillId="6" borderId="3" xfId="3" applyFont="1" applyFill="1" applyBorder="1" applyAlignment="1">
      <alignment horizontal="left" vertical="center"/>
    </xf>
    <xf numFmtId="0" fontId="8" fillId="7" borderId="4" xfId="0" applyFont="1" applyFill="1" applyBorder="1" applyAlignment="1">
      <alignment horizontal="center"/>
    </xf>
    <xf numFmtId="0" fontId="8" fillId="7" borderId="6" xfId="0" applyFont="1" applyFill="1" applyBorder="1" applyAlignment="1">
      <alignment horizontal="center"/>
    </xf>
    <xf numFmtId="43" fontId="6" fillId="7" borderId="3" xfId="3" applyFont="1" applyFill="1" applyBorder="1" applyAlignment="1">
      <alignment horizontal="center" vertical="center"/>
    </xf>
    <xf numFmtId="164" fontId="6" fillId="7" borderId="3" xfId="3" applyNumberFormat="1" applyFont="1" applyFill="1" applyBorder="1" applyAlignment="1">
      <alignment horizontal="center" vertical="center"/>
    </xf>
    <xf numFmtId="0" fontId="10" fillId="0" borderId="0" xfId="0" applyFont="1"/>
    <xf numFmtId="43" fontId="11" fillId="0" borderId="0" xfId="3" applyFont="1" applyFill="1" applyBorder="1" applyAlignment="1">
      <alignment horizontal="center" vertical="center"/>
    </xf>
    <xf numFmtId="43" fontId="12" fillId="0" borderId="0" xfId="0" applyNumberFormat="1" applyFont="1"/>
    <xf numFmtId="43" fontId="13" fillId="0" borderId="0" xfId="3" applyFont="1" applyFill="1" applyBorder="1" applyAlignment="1">
      <alignment horizontal="center" vertical="center"/>
    </xf>
    <xf numFmtId="43" fontId="14" fillId="0" borderId="0" xfId="3" applyFont="1" applyFill="1" applyBorder="1" applyAlignment="1">
      <alignment vertical="center"/>
    </xf>
    <xf numFmtId="165" fontId="0" fillId="0" borderId="0" xfId="0" applyNumberFormat="1"/>
    <xf numFmtId="0" fontId="15" fillId="0" borderId="0" xfId="0" applyFont="1"/>
    <xf numFmtId="0" fontId="0" fillId="0" borderId="0" xfId="0" applyAlignment="1">
      <alignment vertical="top"/>
    </xf>
    <xf numFmtId="0" fontId="15" fillId="0" borderId="0" xfId="0" applyFont="1" applyAlignment="1">
      <alignment horizontal="left" vertical="center"/>
    </xf>
    <xf numFmtId="43" fontId="15" fillId="0" borderId="0" xfId="0" applyNumberFormat="1" applyFont="1" applyAlignment="1">
      <alignment horizontal="left" vertical="center"/>
    </xf>
    <xf numFmtId="1" fontId="1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right"/>
    </xf>
    <xf numFmtId="0" fontId="3" fillId="0" borderId="0" xfId="0" applyFont="1"/>
    <xf numFmtId="2" fontId="13" fillId="0" borderId="0" xfId="0" applyNumberFormat="1" applyFont="1" applyAlignment="1">
      <alignment horizontal="center" vertical="top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top"/>
    </xf>
    <xf numFmtId="0" fontId="8" fillId="3" borderId="5" xfId="0" applyFont="1" applyFill="1" applyBorder="1" applyAlignment="1">
      <alignment horizontal="center" vertical="top"/>
    </xf>
    <xf numFmtId="0" fontId="8" fillId="3" borderId="6" xfId="0" applyFont="1" applyFill="1" applyBorder="1" applyAlignment="1">
      <alignment horizontal="center" vertical="top"/>
    </xf>
    <xf numFmtId="0" fontId="8" fillId="4" borderId="3" xfId="2" applyFont="1" applyFill="1" applyBorder="1" applyAlignment="1">
      <alignment horizontal="center" vertical="center" wrapText="1"/>
    </xf>
    <xf numFmtId="43" fontId="9" fillId="0" borderId="3" xfId="3" applyFont="1" applyFill="1" applyBorder="1" applyAlignment="1">
      <alignment horizontal="center" vertical="top"/>
    </xf>
    <xf numFmtId="43" fontId="0" fillId="0" borderId="0" xfId="0" applyNumberFormat="1" applyAlignment="1">
      <alignment vertical="top"/>
    </xf>
    <xf numFmtId="0" fontId="1" fillId="3" borderId="3" xfId="0" applyFont="1" applyFill="1" applyBorder="1" applyAlignment="1">
      <alignment vertical="top"/>
    </xf>
    <xf numFmtId="0" fontId="9" fillId="3" borderId="3" xfId="0" applyFont="1" applyFill="1" applyBorder="1" applyAlignment="1">
      <alignment vertical="top"/>
    </xf>
    <xf numFmtId="43" fontId="9" fillId="3" borderId="3" xfId="3" applyFont="1" applyFill="1" applyBorder="1" applyAlignment="1">
      <alignment horizontal="center" vertical="top"/>
    </xf>
    <xf numFmtId="0" fontId="8" fillId="4" borderId="7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43" fontId="6" fillId="4" borderId="3" xfId="3" applyFont="1" applyFill="1" applyBorder="1"/>
    <xf numFmtId="164" fontId="6" fillId="4" borderId="3" xfId="3" applyNumberFormat="1" applyFont="1" applyFill="1" applyBorder="1"/>
    <xf numFmtId="0" fontId="14" fillId="0" borderId="7" xfId="0" applyFont="1" applyBorder="1" applyAlignment="1">
      <alignment vertical="center" wrapText="1"/>
    </xf>
    <xf numFmtId="43" fontId="14" fillId="0" borderId="0" xfId="0" applyNumberFormat="1" applyFont="1" applyAlignment="1">
      <alignment vertical="center" wrapText="1"/>
    </xf>
    <xf numFmtId="43" fontId="15" fillId="0" borderId="0" xfId="3" applyFont="1" applyFill="1" applyBorder="1"/>
    <xf numFmtId="0" fontId="14" fillId="0" borderId="0" xfId="0" applyFont="1" applyAlignment="1">
      <alignment vertical="center" wrapText="1"/>
    </xf>
    <xf numFmtId="164" fontId="15" fillId="0" borderId="0" xfId="3" applyNumberFormat="1" applyFont="1" applyFill="1" applyBorder="1"/>
    <xf numFmtId="0" fontId="16" fillId="0" borderId="0" xfId="0" applyFont="1" applyAlignment="1">
      <alignment vertical="center" wrapText="1"/>
    </xf>
    <xf numFmtId="164" fontId="16" fillId="0" borderId="0" xfId="0" applyNumberFormat="1" applyFont="1" applyAlignment="1">
      <alignment vertical="center" wrapText="1"/>
    </xf>
    <xf numFmtId="0" fontId="17" fillId="0" borderId="2" xfId="0" applyFont="1" applyBorder="1" applyAlignment="1">
      <alignment horizontal="center"/>
    </xf>
    <xf numFmtId="0" fontId="0" fillId="0" borderId="0" xfId="0" applyAlignment="1">
      <alignment vertical="center"/>
    </xf>
    <xf numFmtId="0" fontId="8" fillId="8" borderId="3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 wrapText="1"/>
    </xf>
    <xf numFmtId="0" fontId="18" fillId="8" borderId="3" xfId="0" applyFont="1" applyFill="1" applyBorder="1" applyAlignment="1">
      <alignment horizontal="center" vertical="center" wrapText="1"/>
    </xf>
    <xf numFmtId="0" fontId="8" fillId="8" borderId="3" xfId="0" applyFont="1" applyFill="1" applyBorder="1"/>
    <xf numFmtId="164" fontId="9" fillId="0" borderId="3" xfId="3" applyNumberFormat="1" applyFont="1" applyBorder="1" applyAlignment="1">
      <alignment vertical="center"/>
    </xf>
    <xf numFmtId="164" fontId="6" fillId="4" borderId="3" xfId="3" applyNumberFormat="1" applyFont="1" applyFill="1" applyBorder="1" applyAlignment="1">
      <alignment vertical="center"/>
    </xf>
    <xf numFmtId="0" fontId="14" fillId="0" borderId="0" xfId="0" applyFont="1"/>
    <xf numFmtId="2" fontId="0" fillId="0" borderId="0" xfId="0" applyNumberFormat="1"/>
    <xf numFmtId="164" fontId="0" fillId="0" borderId="0" xfId="0" applyNumberFormat="1"/>
    <xf numFmtId="0" fontId="17" fillId="0" borderId="2" xfId="0" applyFont="1" applyBorder="1" applyAlignment="1">
      <alignment horizontal="center" vertical="center"/>
    </xf>
    <xf numFmtId="0" fontId="19" fillId="0" borderId="0" xfId="0" applyFont="1" applyAlignment="1">
      <alignment horizontal="right"/>
    </xf>
    <xf numFmtId="43" fontId="9" fillId="0" borderId="3" xfId="3" applyFont="1" applyBorder="1" applyAlignment="1">
      <alignment horizontal="center"/>
    </xf>
    <xf numFmtId="43" fontId="9" fillId="0" borderId="3" xfId="1" applyFont="1" applyBorder="1" applyAlignment="1">
      <alignment horizontal="center"/>
    </xf>
    <xf numFmtId="43" fontId="6" fillId="4" borderId="3" xfId="1" applyFont="1" applyFill="1" applyBorder="1" applyAlignment="1">
      <alignment horizontal="center"/>
    </xf>
    <xf numFmtId="43" fontId="6" fillId="4" borderId="3" xfId="3" applyFont="1" applyFill="1" applyBorder="1" applyAlignment="1">
      <alignment horizontal="center"/>
    </xf>
    <xf numFmtId="43" fontId="0" fillId="0" borderId="0" xfId="0" applyNumberFormat="1"/>
    <xf numFmtId="166" fontId="0" fillId="0" borderId="0" xfId="0" applyNumberFormat="1"/>
  </cellXfs>
  <cellStyles count="4">
    <cellStyle name="Calculation" xfId="2" builtinId="22"/>
    <cellStyle name="Comma" xfId="1" builtinId="3"/>
    <cellStyle name="Comma 2 2" xfId="3" xr:uid="{06BFAEF0-CFEE-4B5F-8E8A-3C710CFFB19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9525</xdr:rowOff>
    </xdr:from>
    <xdr:to>
      <xdr:col>7</xdr:col>
      <xdr:colOff>0</xdr:colOff>
      <xdr:row>27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82A29C70-62D0-427F-9E97-5EA918F9E01E}"/>
            </a:ext>
          </a:extLst>
        </xdr:cNvPr>
        <xdr:cNvCxnSpPr/>
      </xdr:nvCxnSpPr>
      <xdr:spPr>
        <a:xfrm>
          <a:off x="10106025" y="1123950"/>
          <a:ext cx="0" cy="7858125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33</xdr:row>
      <xdr:rowOff>9525</xdr:rowOff>
    </xdr:from>
    <xdr:to>
      <xdr:col>7</xdr:col>
      <xdr:colOff>9525</xdr:colOff>
      <xdr:row>52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7A1E0569-A40E-49D7-9324-DD989DC5CDCD}"/>
            </a:ext>
          </a:extLst>
        </xdr:cNvPr>
        <xdr:cNvCxnSpPr/>
      </xdr:nvCxnSpPr>
      <xdr:spPr>
        <a:xfrm flipH="1">
          <a:off x="10106025" y="10868025"/>
          <a:ext cx="9525" cy="6276975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784200</xdr:colOff>
      <xdr:row>0</xdr:row>
      <xdr:rowOff>131281</xdr:rowOff>
    </xdr:from>
    <xdr:to>
      <xdr:col>6</xdr:col>
      <xdr:colOff>484152</xdr:colOff>
      <xdr:row>2</xdr:row>
      <xdr:rowOff>15352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05DCD62-244D-4578-BD58-83B134B3F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8225" y="131281"/>
          <a:ext cx="2776527" cy="560346"/>
        </a:xfrm>
        <a:prstGeom prst="rect">
          <a:avLst/>
        </a:prstGeom>
      </xdr:spPr>
    </xdr:pic>
    <xdr:clientData/>
  </xdr:twoCellAnchor>
  <xdr:twoCellAnchor editAs="oneCell">
    <xdr:from>
      <xdr:col>4</xdr:col>
      <xdr:colOff>861493</xdr:colOff>
      <xdr:row>30</xdr:row>
      <xdr:rowOff>83011</xdr:rowOff>
    </xdr:from>
    <xdr:to>
      <xdr:col>6</xdr:col>
      <xdr:colOff>261816</xdr:colOff>
      <xdr:row>32</xdr:row>
      <xdr:rowOff>55665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04E2CC5-01E5-480A-BF61-253C5E846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5518" y="9846136"/>
          <a:ext cx="2476898" cy="572729"/>
        </a:xfrm>
        <a:prstGeom prst="rect">
          <a:avLst/>
        </a:prstGeom>
      </xdr:spPr>
    </xdr:pic>
    <xdr:clientData/>
  </xdr:twoCellAnchor>
  <xdr:twoCellAnchor editAs="oneCell">
    <xdr:from>
      <xdr:col>5</xdr:col>
      <xdr:colOff>67703</xdr:colOff>
      <xdr:row>64</xdr:row>
      <xdr:rowOff>268942</xdr:rowOff>
    </xdr:from>
    <xdr:to>
      <xdr:col>7</xdr:col>
      <xdr:colOff>448234</xdr:colOff>
      <xdr:row>68</xdr:row>
      <xdr:rowOff>156882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971595F-ADBF-441D-91F4-F03E5D4E4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49553" y="20157142"/>
          <a:ext cx="3304706" cy="7356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AB033-4AEA-4E8A-B7A4-B1DD5DB371D3}">
  <sheetPr>
    <pageSetUpPr fitToPage="1"/>
  </sheetPr>
  <dimension ref="A1:M94"/>
  <sheetViews>
    <sheetView tabSelected="1" view="pageBreakPreview" topLeftCell="B37" zoomScale="85" zoomScaleNormal="85" zoomScaleSheetLayoutView="85" workbookViewId="0">
      <selection activeCell="H86" sqref="H86"/>
    </sheetView>
  </sheetViews>
  <sheetFormatPr defaultRowHeight="15" x14ac:dyDescent="0.25"/>
  <cols>
    <col min="1" max="1" width="5.7109375" bestFit="1" customWidth="1"/>
    <col min="2" max="2" width="37.28515625" bestFit="1" customWidth="1"/>
    <col min="3" max="4" width="20" bestFit="1" customWidth="1"/>
    <col min="5" max="5" width="24.7109375" customWidth="1"/>
    <col min="6" max="6" width="21.42578125" bestFit="1" customWidth="1"/>
    <col min="7" max="8" width="22.42578125" bestFit="1" customWidth="1"/>
    <col min="9" max="9" width="20" bestFit="1" customWidth="1"/>
    <col min="10" max="10" width="21.28515625" bestFit="1" customWidth="1"/>
    <col min="11" max="11" width="24.7109375" bestFit="1" customWidth="1"/>
    <col min="12" max="12" width="20.85546875" bestFit="1" customWidth="1"/>
    <col min="13" max="13" width="22.42578125" bestFit="1" customWidth="1"/>
  </cols>
  <sheetData>
    <row r="1" spans="1:13" ht="30" customHeight="1" x14ac:dyDescent="0.25"/>
    <row r="2" spans="1:13" ht="23.25" customHeight="1" x14ac:dyDescent="0.45">
      <c r="C2" s="1"/>
      <c r="D2" s="1"/>
      <c r="E2" s="1"/>
      <c r="F2" s="1"/>
      <c r="G2" s="1"/>
      <c r="H2" s="1"/>
      <c r="I2" s="2"/>
      <c r="J2" s="3" t="s">
        <v>0</v>
      </c>
      <c r="K2" s="3"/>
    </row>
    <row r="3" spans="1:13" ht="34.5" customHeight="1" x14ac:dyDescent="0.4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5" t="s">
        <v>2</v>
      </c>
    </row>
    <row r="4" spans="1:13" ht="27.75" customHeight="1" x14ac:dyDescent="0.25">
      <c r="A4" s="6" t="s">
        <v>3</v>
      </c>
      <c r="B4" s="6" t="s">
        <v>4</v>
      </c>
      <c r="C4" s="7" t="s">
        <v>5</v>
      </c>
      <c r="D4" s="8"/>
      <c r="E4" s="8"/>
      <c r="F4" s="8"/>
      <c r="G4" s="9"/>
      <c r="H4" s="7" t="s">
        <v>6</v>
      </c>
      <c r="I4" s="8"/>
      <c r="J4" s="8"/>
      <c r="K4" s="9"/>
    </row>
    <row r="5" spans="1:13" s="11" customFormat="1" ht="66" customHeight="1" x14ac:dyDescent="0.25">
      <c r="A5" s="6"/>
      <c r="B5" s="6"/>
      <c r="C5" s="10" t="s">
        <v>7</v>
      </c>
      <c r="D5" s="10" t="s">
        <v>8</v>
      </c>
      <c r="E5" s="10" t="s">
        <v>9</v>
      </c>
      <c r="F5" s="10" t="s">
        <v>10</v>
      </c>
      <c r="G5" s="10" t="s">
        <v>11</v>
      </c>
      <c r="H5" s="10" t="s">
        <v>12</v>
      </c>
      <c r="I5" s="10" t="s">
        <v>13</v>
      </c>
      <c r="J5" s="10" t="s">
        <v>8</v>
      </c>
      <c r="K5" s="10" t="s">
        <v>14</v>
      </c>
    </row>
    <row r="6" spans="1:13" ht="24" x14ac:dyDescent="0.6">
      <c r="A6" s="12">
        <v>1</v>
      </c>
      <c r="B6" s="13" t="s">
        <v>15</v>
      </c>
      <c r="C6" s="14">
        <v>311.35279000000003</v>
      </c>
      <c r="D6" s="14">
        <v>4936.0770300000004</v>
      </c>
      <c r="E6" s="14">
        <f>C6+D6</f>
        <v>5247.4298200000003</v>
      </c>
      <c r="F6" s="15">
        <v>433</v>
      </c>
      <c r="G6" s="14">
        <v>5571.1272099999996</v>
      </c>
      <c r="H6" s="16">
        <v>598263</v>
      </c>
      <c r="I6" s="17">
        <v>11170.977532700001</v>
      </c>
      <c r="J6" s="17">
        <v>95039.237242599978</v>
      </c>
      <c r="K6" s="17">
        <f>I6+J6</f>
        <v>106210.21477529997</v>
      </c>
      <c r="M6" s="18"/>
    </row>
    <row r="7" spans="1:13" ht="24" x14ac:dyDescent="0.6">
      <c r="A7" s="12">
        <v>2</v>
      </c>
      <c r="B7" s="13" t="s">
        <v>16</v>
      </c>
      <c r="C7" s="14">
        <v>5956.6334880999993</v>
      </c>
      <c r="D7" s="14">
        <v>25900.72997</v>
      </c>
      <c r="E7" s="14">
        <f t="shared" ref="E7:E19" si="0">C7+D7</f>
        <v>31857.363458100001</v>
      </c>
      <c r="F7" s="15">
        <v>26218</v>
      </c>
      <c r="G7" s="14">
        <v>86780.547160000002</v>
      </c>
      <c r="H7" s="16">
        <v>1330091</v>
      </c>
      <c r="I7" s="17">
        <v>56365.655538900006</v>
      </c>
      <c r="J7" s="17">
        <v>165751.0819701</v>
      </c>
      <c r="K7" s="17">
        <f t="shared" ref="K7:K19" si="1">I7+J7</f>
        <v>222116.737509</v>
      </c>
    </row>
    <row r="8" spans="1:13" ht="24" x14ac:dyDescent="0.6">
      <c r="A8" s="12">
        <v>3</v>
      </c>
      <c r="B8" s="13" t="s">
        <v>17</v>
      </c>
      <c r="C8" s="14">
        <v>10279.2997163</v>
      </c>
      <c r="D8" s="14">
        <v>39698.434090199997</v>
      </c>
      <c r="E8" s="14">
        <f t="shared" si="0"/>
        <v>49977.733806499993</v>
      </c>
      <c r="F8" s="15">
        <v>87813</v>
      </c>
      <c r="G8" s="14">
        <v>1010683.93798</v>
      </c>
      <c r="H8" s="16">
        <v>1941796</v>
      </c>
      <c r="I8" s="17">
        <v>101668.82968860003</v>
      </c>
      <c r="J8" s="17">
        <v>359974.98647800001</v>
      </c>
      <c r="K8" s="17">
        <f t="shared" si="1"/>
        <v>461643.81616660004</v>
      </c>
    </row>
    <row r="9" spans="1:13" ht="24" x14ac:dyDescent="0.6">
      <c r="A9" s="12">
        <v>4</v>
      </c>
      <c r="B9" s="13" t="s">
        <v>18</v>
      </c>
      <c r="C9" s="14">
        <v>2231.8989099999999</v>
      </c>
      <c r="D9" s="14">
        <v>14175.152830000001</v>
      </c>
      <c r="E9" s="14">
        <f t="shared" si="0"/>
        <v>16407.051740000003</v>
      </c>
      <c r="F9" s="15">
        <v>5387</v>
      </c>
      <c r="G9" s="14">
        <v>23827.23</v>
      </c>
      <c r="H9" s="16">
        <v>698936</v>
      </c>
      <c r="I9" s="17">
        <v>29896.945919999998</v>
      </c>
      <c r="J9" s="17">
        <v>154938.6642</v>
      </c>
      <c r="K9" s="17">
        <f t="shared" si="1"/>
        <v>184835.61012</v>
      </c>
    </row>
    <row r="10" spans="1:13" ht="24" x14ac:dyDescent="0.6">
      <c r="A10" s="12">
        <v>5</v>
      </c>
      <c r="B10" s="13" t="s">
        <v>19</v>
      </c>
      <c r="C10" s="14">
        <v>1479.0628009000004</v>
      </c>
      <c r="D10" s="14">
        <v>4587.2356102999984</v>
      </c>
      <c r="E10" s="14">
        <f t="shared" si="0"/>
        <v>6066.2984111999986</v>
      </c>
      <c r="F10" s="15">
        <v>48436</v>
      </c>
      <c r="G10" s="14">
        <v>99206.42683240003</v>
      </c>
      <c r="H10" s="16">
        <v>700840</v>
      </c>
      <c r="I10" s="17">
        <v>14456.553967600004</v>
      </c>
      <c r="J10" s="17">
        <v>46609.030854400036</v>
      </c>
      <c r="K10" s="17">
        <f t="shared" si="1"/>
        <v>61065.584822000041</v>
      </c>
    </row>
    <row r="11" spans="1:13" ht="24" x14ac:dyDescent="0.6">
      <c r="A11" s="12">
        <v>6</v>
      </c>
      <c r="B11" s="13" t="s">
        <v>20</v>
      </c>
      <c r="C11" s="14">
        <v>1851.6666399999999</v>
      </c>
      <c r="D11" s="14">
        <v>5147.1803799999998</v>
      </c>
      <c r="E11" s="14">
        <f t="shared" si="0"/>
        <v>6998.8470199999992</v>
      </c>
      <c r="F11" s="15">
        <v>13777</v>
      </c>
      <c r="G11" s="14">
        <v>42396.105000000003</v>
      </c>
      <c r="H11" s="16">
        <v>585720</v>
      </c>
      <c r="I11" s="17">
        <v>21215.388729999999</v>
      </c>
      <c r="J11" s="17">
        <v>65935.721890500005</v>
      </c>
      <c r="K11" s="17">
        <f t="shared" si="1"/>
        <v>87151.110620499996</v>
      </c>
    </row>
    <row r="12" spans="1:13" ht="24" x14ac:dyDescent="0.6">
      <c r="A12" s="12">
        <v>7</v>
      </c>
      <c r="B12" s="13" t="s">
        <v>21</v>
      </c>
      <c r="C12" s="14">
        <v>3353.3184448000002</v>
      </c>
      <c r="D12" s="14">
        <v>3379.5489899999998</v>
      </c>
      <c r="E12" s="14">
        <f t="shared" si="0"/>
        <v>6732.8674348000004</v>
      </c>
      <c r="F12" s="15">
        <v>18362</v>
      </c>
      <c r="G12" s="14">
        <v>52838.668207700008</v>
      </c>
      <c r="H12" s="16">
        <v>654617</v>
      </c>
      <c r="I12" s="17">
        <v>22656.008252799973</v>
      </c>
      <c r="J12" s="17">
        <v>39103.632346399987</v>
      </c>
      <c r="K12" s="17">
        <f t="shared" si="1"/>
        <v>61759.640599199964</v>
      </c>
    </row>
    <row r="13" spans="1:13" ht="24" x14ac:dyDescent="0.6">
      <c r="A13" s="12">
        <v>8</v>
      </c>
      <c r="B13" s="13" t="s">
        <v>22</v>
      </c>
      <c r="C13" s="19">
        <v>1190.9267856000001</v>
      </c>
      <c r="D13" s="19">
        <v>1659.7083500000001</v>
      </c>
      <c r="E13" s="19">
        <f t="shared" si="0"/>
        <v>2850.6351356000005</v>
      </c>
      <c r="F13" s="16">
        <v>19008</v>
      </c>
      <c r="G13" s="19">
        <v>31775.354480000002</v>
      </c>
      <c r="H13" s="16">
        <v>383739</v>
      </c>
      <c r="I13" s="17">
        <v>10787.438360400009</v>
      </c>
      <c r="J13" s="17">
        <v>27571.373449999999</v>
      </c>
      <c r="K13" s="17">
        <f t="shared" si="1"/>
        <v>38358.81181040001</v>
      </c>
    </row>
    <row r="14" spans="1:13" ht="24" x14ac:dyDescent="0.6">
      <c r="A14" s="12">
        <v>9</v>
      </c>
      <c r="B14" s="13" t="s">
        <v>23</v>
      </c>
      <c r="C14" s="19">
        <v>1865.4446463999998</v>
      </c>
      <c r="D14" s="14">
        <v>2827.1919499999999</v>
      </c>
      <c r="E14" s="14">
        <f t="shared" si="0"/>
        <v>4692.6365963999997</v>
      </c>
      <c r="F14" s="15">
        <v>31238</v>
      </c>
      <c r="G14" s="19">
        <v>68273.417300000001</v>
      </c>
      <c r="H14" s="16">
        <v>2429983</v>
      </c>
      <c r="I14" s="17">
        <v>18370.296040000001</v>
      </c>
      <c r="J14" s="17">
        <v>35737.220053699995</v>
      </c>
      <c r="K14" s="17">
        <f t="shared" si="1"/>
        <v>54107.516093699996</v>
      </c>
    </row>
    <row r="15" spans="1:13" ht="21.75" customHeight="1" x14ac:dyDescent="0.6">
      <c r="A15" s="12">
        <v>10</v>
      </c>
      <c r="B15" s="13" t="s">
        <v>24</v>
      </c>
      <c r="C15" s="14">
        <v>2431.9751688000001</v>
      </c>
      <c r="D15" s="14">
        <v>5648.20748</v>
      </c>
      <c r="E15" s="14">
        <f t="shared" si="0"/>
        <v>8080.1826488000006</v>
      </c>
      <c r="F15" s="15">
        <v>35619</v>
      </c>
      <c r="G15" s="14">
        <v>83066.529173900009</v>
      </c>
      <c r="H15" s="16">
        <v>699307</v>
      </c>
      <c r="I15" s="17">
        <v>24520.643097899989</v>
      </c>
      <c r="J15" s="17">
        <v>51436.07288</v>
      </c>
      <c r="K15" s="17">
        <f t="shared" si="1"/>
        <v>75956.715977899992</v>
      </c>
    </row>
    <row r="16" spans="1:13" ht="24" x14ac:dyDescent="0.6">
      <c r="A16" s="12">
        <v>11</v>
      </c>
      <c r="B16" s="13" t="s">
        <v>25</v>
      </c>
      <c r="C16" s="14">
        <v>3453.7977662999992</v>
      </c>
      <c r="D16" s="14">
        <v>6706.7134100000003</v>
      </c>
      <c r="E16" s="14">
        <f t="shared" si="0"/>
        <v>10160.511176299999</v>
      </c>
      <c r="F16" s="15">
        <v>15510</v>
      </c>
      <c r="G16" s="14">
        <v>66073.100959999996</v>
      </c>
      <c r="H16" s="16">
        <v>582711</v>
      </c>
      <c r="I16" s="17">
        <v>28056.805513199997</v>
      </c>
      <c r="J16" s="17">
        <v>77194.129073000004</v>
      </c>
      <c r="K16" s="17">
        <f t="shared" si="1"/>
        <v>105250.9345862</v>
      </c>
    </row>
    <row r="17" spans="1:13" ht="24" x14ac:dyDescent="0.6">
      <c r="A17" s="12">
        <v>12</v>
      </c>
      <c r="B17" s="13" t="s">
        <v>26</v>
      </c>
      <c r="C17" s="14">
        <v>1985.19804</v>
      </c>
      <c r="D17" s="14">
        <v>4653.1194599999999</v>
      </c>
      <c r="E17" s="14">
        <f t="shared" si="0"/>
        <v>6638.3175000000001</v>
      </c>
      <c r="F17" s="15">
        <v>8584</v>
      </c>
      <c r="G17" s="14">
        <v>40187.3174</v>
      </c>
      <c r="H17" s="16">
        <v>427383</v>
      </c>
      <c r="I17" s="17">
        <v>18203.359530000002</v>
      </c>
      <c r="J17" s="17">
        <v>48239.155789999997</v>
      </c>
      <c r="K17" s="17">
        <f t="shared" si="1"/>
        <v>66442.515320000006</v>
      </c>
    </row>
    <row r="18" spans="1:13" ht="24" x14ac:dyDescent="0.6">
      <c r="A18" s="12">
        <v>13</v>
      </c>
      <c r="B18" s="13" t="s">
        <v>27</v>
      </c>
      <c r="C18" s="14">
        <v>2857.7986999999998</v>
      </c>
      <c r="D18" s="14">
        <v>9533.7947800000002</v>
      </c>
      <c r="E18" s="14">
        <f t="shared" si="0"/>
        <v>12391.59348</v>
      </c>
      <c r="F18" s="15">
        <v>4414</v>
      </c>
      <c r="G18" s="14">
        <v>34196.85</v>
      </c>
      <c r="H18" s="16">
        <v>422662</v>
      </c>
      <c r="I18" s="17">
        <v>22483.584289999999</v>
      </c>
      <c r="J18" s="17">
        <v>135460.17864970001</v>
      </c>
      <c r="K18" s="17">
        <f t="shared" si="1"/>
        <v>157943.76293970001</v>
      </c>
    </row>
    <row r="19" spans="1:13" ht="24" x14ac:dyDescent="0.6">
      <c r="A19" s="12">
        <v>14</v>
      </c>
      <c r="B19" s="13" t="s">
        <v>28</v>
      </c>
      <c r="C19" s="14">
        <v>2108.3686243000002</v>
      </c>
      <c r="D19" s="14">
        <v>3117.6680210000004</v>
      </c>
      <c r="E19" s="14">
        <f t="shared" si="0"/>
        <v>5226.0366453000006</v>
      </c>
      <c r="F19" s="15">
        <v>10419</v>
      </c>
      <c r="G19" s="14">
        <v>26699.246893000003</v>
      </c>
      <c r="H19" s="16">
        <v>281250</v>
      </c>
      <c r="I19" s="17">
        <v>16090.243426500001</v>
      </c>
      <c r="J19" s="17">
        <v>36143.347451300004</v>
      </c>
      <c r="K19" s="17">
        <f t="shared" si="1"/>
        <v>52233.590877800001</v>
      </c>
    </row>
    <row r="20" spans="1:13" ht="24" x14ac:dyDescent="0.25">
      <c r="A20" s="20" t="s">
        <v>29</v>
      </c>
      <c r="B20" s="20"/>
      <c r="C20" s="21">
        <f t="shared" ref="C20:J20" si="2">SUM(C6:C19)</f>
        <v>41356.742521499997</v>
      </c>
      <c r="D20" s="21">
        <f t="shared" si="2"/>
        <v>131970.76235149999</v>
      </c>
      <c r="E20" s="21">
        <f>SUM(E6:E19)</f>
        <v>173327.504873</v>
      </c>
      <c r="F20" s="22">
        <f t="shared" si="2"/>
        <v>325218</v>
      </c>
      <c r="G20" s="21">
        <f t="shared" si="2"/>
        <v>1671575.8585970001</v>
      </c>
      <c r="H20" s="22">
        <f t="shared" si="2"/>
        <v>11737298</v>
      </c>
      <c r="I20" s="22">
        <f t="shared" si="2"/>
        <v>395942.72988860006</v>
      </c>
      <c r="J20" s="22">
        <f t="shared" si="2"/>
        <v>1339133.8323296998</v>
      </c>
      <c r="K20" s="21">
        <f>I20+J20</f>
        <v>1735076.5622182998</v>
      </c>
    </row>
    <row r="21" spans="1:13" ht="24" x14ac:dyDescent="0.6">
      <c r="A21" s="23" t="s">
        <v>3</v>
      </c>
      <c r="B21" s="23" t="s">
        <v>30</v>
      </c>
      <c r="C21" s="24"/>
      <c r="D21" s="24"/>
      <c r="E21" s="24"/>
      <c r="F21" s="24"/>
      <c r="G21" s="24"/>
      <c r="H21" s="25"/>
      <c r="I21" s="26"/>
      <c r="J21" s="26"/>
      <c r="K21" s="26"/>
    </row>
    <row r="22" spans="1:13" ht="24" x14ac:dyDescent="0.6">
      <c r="A22" s="12">
        <v>1</v>
      </c>
      <c r="B22" s="13" t="s">
        <v>31</v>
      </c>
      <c r="C22" s="14">
        <v>324.84597000000002</v>
      </c>
      <c r="D22" s="14">
        <v>30.916530000000002</v>
      </c>
      <c r="E22" s="14">
        <f>C22+D22</f>
        <v>355.76250000000005</v>
      </c>
      <c r="F22" s="15">
        <v>35122</v>
      </c>
      <c r="G22" s="14">
        <v>63667.770409999997</v>
      </c>
      <c r="H22" s="15">
        <v>1513408</v>
      </c>
      <c r="I22" s="17">
        <v>3609.2485613999997</v>
      </c>
      <c r="J22" s="17">
        <v>212.65635</v>
      </c>
      <c r="K22" s="17">
        <f t="shared" ref="K22:K24" si="3">I22+J22</f>
        <v>3821.9049113999999</v>
      </c>
    </row>
    <row r="23" spans="1:13" ht="24" x14ac:dyDescent="0.6">
      <c r="A23" s="12">
        <v>2</v>
      </c>
      <c r="B23" s="13" t="s">
        <v>32</v>
      </c>
      <c r="C23" s="14">
        <v>252.57040000000001</v>
      </c>
      <c r="D23" s="14">
        <v>31.59215</v>
      </c>
      <c r="E23" s="14">
        <f t="shared" ref="E23:E24" si="4">C23+D23</f>
        <v>284.16255000000001</v>
      </c>
      <c r="F23" s="15">
        <v>37615</v>
      </c>
      <c r="G23" s="14">
        <v>45893.410416000006</v>
      </c>
      <c r="H23" s="15">
        <v>577705</v>
      </c>
      <c r="I23" s="17">
        <v>3513.2706199999998</v>
      </c>
      <c r="J23" s="17">
        <v>265.14778000000001</v>
      </c>
      <c r="K23" s="17">
        <f t="shared" si="3"/>
        <v>3778.4183999999996</v>
      </c>
    </row>
    <row r="24" spans="1:13" ht="24" x14ac:dyDescent="0.6">
      <c r="A24" s="12">
        <v>3</v>
      </c>
      <c r="B24" s="13" t="s">
        <v>33</v>
      </c>
      <c r="C24" s="14">
        <v>295.74874999999997</v>
      </c>
      <c r="D24" s="14">
        <v>53.495989999999999</v>
      </c>
      <c r="E24" s="14">
        <f t="shared" si="4"/>
        <v>349.24473999999998</v>
      </c>
      <c r="F24" s="15">
        <v>61302</v>
      </c>
      <c r="G24" s="14">
        <v>75411.100739999994</v>
      </c>
      <c r="H24" s="15">
        <v>416201</v>
      </c>
      <c r="I24" s="17">
        <v>2624.1869000000002</v>
      </c>
      <c r="J24" s="17">
        <v>421.1026</v>
      </c>
      <c r="K24" s="17">
        <f t="shared" si="3"/>
        <v>3045.2895000000003</v>
      </c>
    </row>
    <row r="25" spans="1:13" ht="24" x14ac:dyDescent="0.6">
      <c r="A25" s="27" t="s">
        <v>34</v>
      </c>
      <c r="B25" s="27"/>
      <c r="C25" s="21">
        <f t="shared" ref="C25:G25" si="5">SUM(C22:C24)</f>
        <v>873.16512</v>
      </c>
      <c r="D25" s="21">
        <f t="shared" si="5"/>
        <v>116.00467</v>
      </c>
      <c r="E25" s="21">
        <f>SUM(E22:E24)</f>
        <v>989.16979000000003</v>
      </c>
      <c r="F25" s="22">
        <f t="shared" si="5"/>
        <v>134039</v>
      </c>
      <c r="G25" s="21">
        <f t="shared" si="5"/>
        <v>184972.28156599999</v>
      </c>
      <c r="H25" s="21">
        <f>SUM(H22:H24)</f>
        <v>2507314</v>
      </c>
      <c r="I25" s="21">
        <f t="shared" ref="I25:J25" si="6">SUM(I22:I24)</f>
        <v>9746.7060813999997</v>
      </c>
      <c r="J25" s="21">
        <f t="shared" si="6"/>
        <v>898.90672999999992</v>
      </c>
      <c r="K25" s="21">
        <f>I25+J25</f>
        <v>10645.6128114</v>
      </c>
    </row>
    <row r="26" spans="1:13" ht="24" x14ac:dyDescent="0.6">
      <c r="A26" s="28" t="s">
        <v>35</v>
      </c>
      <c r="B26" s="28"/>
      <c r="C26" s="29">
        <v>2574.94769</v>
      </c>
      <c r="D26" s="29">
        <v>0</v>
      </c>
      <c r="E26" s="29">
        <f>C26+D26</f>
        <v>2574.94769</v>
      </c>
      <c r="F26" s="30">
        <v>60868</v>
      </c>
      <c r="G26" s="29">
        <v>749600</v>
      </c>
      <c r="H26" s="30">
        <v>2410871</v>
      </c>
      <c r="I26" s="31">
        <v>30828.059589299999</v>
      </c>
      <c r="J26" s="31">
        <v>0</v>
      </c>
      <c r="K26" s="31">
        <f>I26+J26</f>
        <v>30828.059589299999</v>
      </c>
    </row>
    <row r="27" spans="1:13" ht="24" x14ac:dyDescent="0.6">
      <c r="A27" s="32" t="s">
        <v>36</v>
      </c>
      <c r="B27" s="33"/>
      <c r="C27" s="34">
        <f>C20+C25+C26</f>
        <v>44804.855331499995</v>
      </c>
      <c r="D27" s="34">
        <f t="shared" ref="D27:J27" si="7">D20+D25+D26</f>
        <v>132086.76702149998</v>
      </c>
      <c r="E27" s="34">
        <f>E20+E25+E26</f>
        <v>176891.62235300001</v>
      </c>
      <c r="F27" s="35">
        <f t="shared" si="7"/>
        <v>520125</v>
      </c>
      <c r="G27" s="34">
        <f>G20+G25+G26</f>
        <v>2606148.1401630002</v>
      </c>
      <c r="H27" s="35">
        <f>H20+H25+H26</f>
        <v>16655483</v>
      </c>
      <c r="I27" s="34">
        <f>I20+I25+I26</f>
        <v>436517.49555930006</v>
      </c>
      <c r="J27" s="34">
        <f t="shared" si="7"/>
        <v>1340032.7390596997</v>
      </c>
      <c r="K27" s="34">
        <f>K20+K25+K26</f>
        <v>1776550.234619</v>
      </c>
    </row>
    <row r="28" spans="1:13" ht="28.5" x14ac:dyDescent="0.7">
      <c r="A28" s="36"/>
      <c r="C28" s="37"/>
      <c r="D28" s="37"/>
      <c r="E28" s="38"/>
      <c r="F28" s="39"/>
      <c r="G28" s="40"/>
      <c r="I28" s="41"/>
      <c r="J28" s="41"/>
      <c r="K28" s="41"/>
      <c r="L28" s="41"/>
      <c r="M28" s="41"/>
    </row>
    <row r="29" spans="1:13" x14ac:dyDescent="0.25">
      <c r="C29" s="39"/>
      <c r="D29" s="39"/>
      <c r="E29" s="39"/>
      <c r="F29" s="39"/>
      <c r="G29" s="39"/>
      <c r="H29" s="39"/>
      <c r="I29" s="39"/>
      <c r="J29" s="39"/>
      <c r="K29" s="39"/>
      <c r="L29" s="41"/>
      <c r="M29" s="41"/>
    </row>
    <row r="30" spans="1:13" ht="18" x14ac:dyDescent="0.45">
      <c r="B30" s="42"/>
      <c r="C30" s="39"/>
      <c r="D30" s="39"/>
      <c r="E30" s="39"/>
      <c r="F30" s="39"/>
      <c r="G30" s="39"/>
      <c r="H30" s="39"/>
      <c r="I30" s="41"/>
      <c r="J30" s="41"/>
      <c r="K30" s="41"/>
      <c r="L30" s="41"/>
      <c r="M30" s="41"/>
    </row>
    <row r="31" spans="1:13" s="43" customFormat="1" ht="19.5" customHeight="1" x14ac:dyDescent="0.25">
      <c r="B31" s="4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</row>
    <row r="32" spans="1:13" s="43" customFormat="1" ht="27.75" customHeight="1" x14ac:dyDescent="0.45">
      <c r="B32" s="44"/>
      <c r="C32" s="44"/>
      <c r="D32" s="45"/>
      <c r="E32" s="44"/>
      <c r="F32" s="44"/>
      <c r="H32" s="44"/>
      <c r="I32" s="46"/>
      <c r="J32" s="47" t="s">
        <v>0</v>
      </c>
      <c r="K32" s="47"/>
      <c r="L32" s="48"/>
      <c r="M32" s="49"/>
    </row>
    <row r="33" spans="1:13" s="43" customFormat="1" ht="39" customHeight="1" x14ac:dyDescent="0.45">
      <c r="B33" s="4" t="s">
        <v>37</v>
      </c>
      <c r="C33" s="4"/>
      <c r="D33" s="4"/>
      <c r="E33" s="4"/>
      <c r="F33" s="4"/>
      <c r="G33" s="4"/>
      <c r="H33" s="4"/>
      <c r="I33" s="4"/>
      <c r="J33" s="4"/>
      <c r="K33" s="2" t="s">
        <v>2</v>
      </c>
      <c r="M33" s="2"/>
    </row>
    <row r="34" spans="1:13" s="43" customFormat="1" ht="24" x14ac:dyDescent="0.25">
      <c r="A34" s="6" t="s">
        <v>3</v>
      </c>
      <c r="B34" s="50" t="s">
        <v>4</v>
      </c>
      <c r="C34" s="51" t="s">
        <v>5</v>
      </c>
      <c r="D34" s="52"/>
      <c r="E34" s="52"/>
      <c r="F34" s="52"/>
      <c r="G34" s="53"/>
      <c r="H34" s="51" t="s">
        <v>6</v>
      </c>
      <c r="I34" s="52"/>
      <c r="J34" s="52"/>
      <c r="K34" s="53"/>
    </row>
    <row r="35" spans="1:13" s="43" customFormat="1" ht="63.75" customHeight="1" x14ac:dyDescent="0.25">
      <c r="A35" s="6"/>
      <c r="B35" s="50"/>
      <c r="C35" s="54" t="s">
        <v>7</v>
      </c>
      <c r="D35" s="54" t="s">
        <v>8</v>
      </c>
      <c r="E35" s="54" t="s">
        <v>38</v>
      </c>
      <c r="F35" s="54" t="s">
        <v>10</v>
      </c>
      <c r="G35" s="54" t="s">
        <v>11</v>
      </c>
      <c r="H35" s="54" t="s">
        <v>12</v>
      </c>
      <c r="I35" s="54" t="s">
        <v>7</v>
      </c>
      <c r="J35" s="54" t="s">
        <v>8</v>
      </c>
      <c r="K35" s="54" t="s">
        <v>39</v>
      </c>
    </row>
    <row r="36" spans="1:13" s="43" customFormat="1" ht="24" x14ac:dyDescent="0.6">
      <c r="A36" s="12">
        <v>1</v>
      </c>
      <c r="B36" s="13" t="s">
        <v>16</v>
      </c>
      <c r="C36" s="17">
        <v>631.5207881</v>
      </c>
      <c r="D36" s="17">
        <v>0</v>
      </c>
      <c r="E36" s="17">
        <f>C36+D36</f>
        <v>631.5207881</v>
      </c>
      <c r="F36" s="17">
        <v>22086</v>
      </c>
      <c r="G36" s="17">
        <v>45441.256670000002</v>
      </c>
      <c r="H36" s="17">
        <v>799429</v>
      </c>
      <c r="I36" s="55">
        <v>7300.6512789000008</v>
      </c>
      <c r="J36" s="55">
        <v>0</v>
      </c>
      <c r="K36" s="55">
        <f>I36+J36</f>
        <v>7300.6512789000008</v>
      </c>
      <c r="L36" s="56"/>
      <c r="M36" s="56"/>
    </row>
    <row r="37" spans="1:13" s="43" customFormat="1" ht="24" x14ac:dyDescent="0.6">
      <c r="A37" s="12">
        <v>2</v>
      </c>
      <c r="B37" s="13" t="s">
        <v>17</v>
      </c>
      <c r="C37" s="17">
        <v>194.95054629999998</v>
      </c>
      <c r="D37" s="17">
        <v>2.1947199999999998</v>
      </c>
      <c r="E37" s="17">
        <f t="shared" ref="E37:E47" si="8">C37+D37</f>
        <v>197.14526629999997</v>
      </c>
      <c r="F37" s="17">
        <v>77650</v>
      </c>
      <c r="G37" s="17">
        <v>930409.90798000002</v>
      </c>
      <c r="H37" s="17">
        <v>895158</v>
      </c>
      <c r="I37" s="55">
        <v>1924.4837486000004</v>
      </c>
      <c r="J37" s="55">
        <v>27.046690000000002</v>
      </c>
      <c r="K37" s="55">
        <f t="shared" ref="K37:K51" si="9">I37+J37</f>
        <v>1951.5304386000003</v>
      </c>
      <c r="L37" s="56"/>
      <c r="M37" s="56"/>
    </row>
    <row r="38" spans="1:13" s="43" customFormat="1" ht="24" x14ac:dyDescent="0.6">
      <c r="A38" s="12">
        <v>3</v>
      </c>
      <c r="B38" s="13" t="s">
        <v>18</v>
      </c>
      <c r="C38" s="17">
        <v>0.59475</v>
      </c>
      <c r="D38" s="17">
        <v>0</v>
      </c>
      <c r="E38" s="17">
        <f t="shared" si="8"/>
        <v>0.59475</v>
      </c>
      <c r="F38" s="17">
        <v>82</v>
      </c>
      <c r="G38" s="17">
        <v>67.98</v>
      </c>
      <c r="H38" s="17">
        <v>1086</v>
      </c>
      <c r="I38" s="55">
        <v>5.5039100000000003</v>
      </c>
      <c r="J38" s="55">
        <v>0</v>
      </c>
      <c r="K38" s="55">
        <f t="shared" si="9"/>
        <v>5.5039100000000003</v>
      </c>
      <c r="L38" s="56"/>
      <c r="M38" s="56"/>
    </row>
    <row r="39" spans="1:13" s="43" customFormat="1" ht="24" x14ac:dyDescent="0.6">
      <c r="A39" s="12">
        <v>4</v>
      </c>
      <c r="B39" s="13" t="s">
        <v>19</v>
      </c>
      <c r="C39" s="17">
        <v>89.349757099999991</v>
      </c>
      <c r="D39" s="17">
        <v>0</v>
      </c>
      <c r="E39" s="17">
        <f t="shared" si="8"/>
        <v>89.349757099999991</v>
      </c>
      <c r="F39" s="17">
        <v>19819</v>
      </c>
      <c r="G39" s="17">
        <v>22896.375748800001</v>
      </c>
      <c r="H39" s="17">
        <v>219969</v>
      </c>
      <c r="I39" s="55">
        <v>1046.8829156000004</v>
      </c>
      <c r="J39" s="55">
        <v>0</v>
      </c>
      <c r="K39" s="55">
        <f t="shared" si="9"/>
        <v>1046.8829156000004</v>
      </c>
      <c r="L39" s="56"/>
      <c r="M39" s="56"/>
    </row>
    <row r="40" spans="1:13" s="43" customFormat="1" ht="24" x14ac:dyDescent="0.6">
      <c r="A40" s="12">
        <v>5</v>
      </c>
      <c r="B40" s="13" t="s">
        <v>20</v>
      </c>
      <c r="C40" s="17">
        <v>6.0442200000000001</v>
      </c>
      <c r="D40" s="17">
        <v>4.6257999999999999</v>
      </c>
      <c r="E40" s="17">
        <f t="shared" si="8"/>
        <v>10.670020000000001</v>
      </c>
      <c r="F40" s="17">
        <v>49</v>
      </c>
      <c r="G40" s="17">
        <v>141.32</v>
      </c>
      <c r="H40" s="17">
        <v>1433</v>
      </c>
      <c r="I40" s="55">
        <v>33.654359999999997</v>
      </c>
      <c r="J40" s="55">
        <v>52.025210000000001</v>
      </c>
      <c r="K40" s="55">
        <f t="shared" si="9"/>
        <v>85.679569999999998</v>
      </c>
      <c r="L40" s="56"/>
      <c r="M40" s="56"/>
    </row>
    <row r="41" spans="1:13" s="43" customFormat="1" ht="24" x14ac:dyDescent="0.6">
      <c r="A41" s="12">
        <v>6</v>
      </c>
      <c r="B41" s="13" t="s">
        <v>22</v>
      </c>
      <c r="C41" s="17">
        <v>103.03904560000002</v>
      </c>
      <c r="D41" s="17">
        <v>0</v>
      </c>
      <c r="E41" s="17">
        <f t="shared" si="8"/>
        <v>103.03904560000002</v>
      </c>
      <c r="F41" s="17">
        <v>17614</v>
      </c>
      <c r="G41" s="17">
        <v>21258.144479999999</v>
      </c>
      <c r="H41" s="17">
        <v>291576</v>
      </c>
      <c r="I41" s="55">
        <v>815.15394039999933</v>
      </c>
      <c r="J41" s="55">
        <v>5.52386</v>
      </c>
      <c r="K41" s="55">
        <f t="shared" si="9"/>
        <v>820.67780039999934</v>
      </c>
      <c r="L41" s="56"/>
      <c r="M41" s="56"/>
    </row>
    <row r="42" spans="1:13" s="43" customFormat="1" ht="24" x14ac:dyDescent="0.6">
      <c r="A42" s="12">
        <v>7</v>
      </c>
      <c r="B42" s="13" t="s">
        <v>40</v>
      </c>
      <c r="C42" s="17">
        <v>0.33246999999999999</v>
      </c>
      <c r="D42" s="17">
        <v>5.68248</v>
      </c>
      <c r="E42" s="17">
        <f t="shared" si="8"/>
        <v>6.0149499999999998</v>
      </c>
      <c r="F42" s="17">
        <v>30</v>
      </c>
      <c r="G42" s="17">
        <v>9.8104999999999993</v>
      </c>
      <c r="H42" s="17">
        <v>2845</v>
      </c>
      <c r="I42" s="55">
        <v>5.3524900000000004</v>
      </c>
      <c r="J42" s="55">
        <v>86.855459999999994</v>
      </c>
      <c r="K42" s="55">
        <f t="shared" si="9"/>
        <v>92.207949999999997</v>
      </c>
      <c r="L42" s="56"/>
      <c r="M42" s="56"/>
    </row>
    <row r="43" spans="1:13" s="43" customFormat="1" ht="24" x14ac:dyDescent="0.6">
      <c r="A43" s="12">
        <v>8</v>
      </c>
      <c r="B43" s="13" t="s">
        <v>24</v>
      </c>
      <c r="C43" s="17">
        <v>369.65895230000007</v>
      </c>
      <c r="D43" s="17">
        <v>0</v>
      </c>
      <c r="E43" s="17">
        <f t="shared" si="8"/>
        <v>369.65895230000007</v>
      </c>
      <c r="F43" s="17">
        <v>32764</v>
      </c>
      <c r="G43" s="17">
        <v>56301.601573899992</v>
      </c>
      <c r="H43" s="17">
        <v>462803</v>
      </c>
      <c r="I43" s="55">
        <v>4212.116399399999</v>
      </c>
      <c r="J43" s="55">
        <v>0</v>
      </c>
      <c r="K43" s="55">
        <f t="shared" si="9"/>
        <v>4212.116399399999</v>
      </c>
      <c r="L43" s="56"/>
      <c r="M43" s="56"/>
    </row>
    <row r="44" spans="1:13" s="43" customFormat="1" ht="24" x14ac:dyDescent="0.6">
      <c r="A44" s="12">
        <v>9</v>
      </c>
      <c r="B44" s="13" t="s">
        <v>25</v>
      </c>
      <c r="C44" s="17">
        <v>117.16086050000001</v>
      </c>
      <c r="D44" s="17">
        <v>0</v>
      </c>
      <c r="E44" s="17">
        <f t="shared" si="8"/>
        <v>117.16086050000001</v>
      </c>
      <c r="F44" s="17">
        <v>11066</v>
      </c>
      <c r="G44" s="17">
        <v>26974.970959999999</v>
      </c>
      <c r="H44" s="17">
        <v>291563</v>
      </c>
      <c r="I44" s="55">
        <v>1817.3113349</v>
      </c>
      <c r="J44" s="55">
        <v>0</v>
      </c>
      <c r="K44" s="55">
        <f t="shared" si="9"/>
        <v>1817.3113349</v>
      </c>
      <c r="L44" s="56"/>
      <c r="M44" s="56"/>
    </row>
    <row r="45" spans="1:13" s="43" customFormat="1" ht="24" x14ac:dyDescent="0.6">
      <c r="A45" s="12">
        <v>10</v>
      </c>
      <c r="B45" s="13" t="s">
        <v>26</v>
      </c>
      <c r="C45" s="17">
        <v>32.891240000000003</v>
      </c>
      <c r="D45" s="17">
        <v>0</v>
      </c>
      <c r="E45" s="17">
        <f t="shared" si="8"/>
        <v>32.891240000000003</v>
      </c>
      <c r="F45" s="17">
        <v>6720</v>
      </c>
      <c r="G45" s="17">
        <v>24625.742399999999</v>
      </c>
      <c r="H45" s="17">
        <v>298263</v>
      </c>
      <c r="I45" s="55">
        <v>1905.47964</v>
      </c>
      <c r="J45" s="55">
        <v>0</v>
      </c>
      <c r="K45" s="55">
        <f t="shared" si="9"/>
        <v>1905.47964</v>
      </c>
      <c r="L45" s="56"/>
      <c r="M45" s="56"/>
    </row>
    <row r="46" spans="1:13" s="43" customFormat="1" ht="24" x14ac:dyDescent="0.6">
      <c r="A46" s="12">
        <v>11</v>
      </c>
      <c r="B46" s="13" t="s">
        <v>27</v>
      </c>
      <c r="C46" s="17">
        <v>0</v>
      </c>
      <c r="D46" s="17">
        <v>0</v>
      </c>
      <c r="E46" s="17">
        <f t="shared" si="8"/>
        <v>0</v>
      </c>
      <c r="F46" s="17"/>
      <c r="G46" s="17">
        <v>0</v>
      </c>
      <c r="H46" s="17">
        <v>135</v>
      </c>
      <c r="I46" s="55">
        <v>0</v>
      </c>
      <c r="J46" s="55">
        <v>6.1600000000000002E-2</v>
      </c>
      <c r="K46" s="55">
        <f t="shared" si="9"/>
        <v>6.1600000000000002E-2</v>
      </c>
      <c r="L46" s="56"/>
      <c r="M46" s="56"/>
    </row>
    <row r="47" spans="1:13" s="43" customFormat="1" ht="24" x14ac:dyDescent="0.6">
      <c r="A47" s="12">
        <v>12</v>
      </c>
      <c r="B47" s="13" t="s">
        <v>28</v>
      </c>
      <c r="C47" s="17">
        <v>87.357630500000013</v>
      </c>
      <c r="D47" s="17">
        <v>0</v>
      </c>
      <c r="E47" s="17">
        <f t="shared" si="8"/>
        <v>87.357630500000013</v>
      </c>
      <c r="F47" s="17">
        <v>8337</v>
      </c>
      <c r="G47" s="17">
        <v>11530.086893</v>
      </c>
      <c r="H47" s="17">
        <v>130742</v>
      </c>
      <c r="I47" s="55">
        <v>927.29970310000022</v>
      </c>
      <c r="J47" s="55">
        <v>0</v>
      </c>
      <c r="K47" s="55">
        <f t="shared" si="9"/>
        <v>927.29970310000022</v>
      </c>
      <c r="L47" s="56"/>
      <c r="M47" s="56"/>
    </row>
    <row r="48" spans="1:13" s="43" customFormat="1" ht="24" x14ac:dyDescent="0.6">
      <c r="A48" s="23" t="s">
        <v>3</v>
      </c>
      <c r="B48" s="23" t="s">
        <v>30</v>
      </c>
      <c r="C48" s="57"/>
      <c r="D48" s="57"/>
      <c r="E48" s="57"/>
      <c r="F48" s="26"/>
      <c r="G48" s="57"/>
      <c r="H48" s="57"/>
      <c r="I48" s="58"/>
      <c r="J48" s="58"/>
      <c r="K48" s="59"/>
      <c r="L48" s="56"/>
      <c r="M48" s="56"/>
    </row>
    <row r="49" spans="1:13" s="43" customFormat="1" ht="24" x14ac:dyDescent="0.6">
      <c r="A49" s="12">
        <v>1</v>
      </c>
      <c r="B49" s="13" t="s">
        <v>31</v>
      </c>
      <c r="C49" s="17">
        <v>324.84597000000002</v>
      </c>
      <c r="D49" s="17">
        <v>30.916530000000002</v>
      </c>
      <c r="E49" s="17">
        <f>C49+D49</f>
        <v>355.76250000000005</v>
      </c>
      <c r="F49" s="17">
        <v>35122</v>
      </c>
      <c r="G49" s="17">
        <v>63667.770409999997</v>
      </c>
      <c r="H49" s="17">
        <v>1513408</v>
      </c>
      <c r="I49" s="55">
        <v>3609.2485613999997</v>
      </c>
      <c r="J49" s="55">
        <v>212.65635</v>
      </c>
      <c r="K49" s="55">
        <f t="shared" si="9"/>
        <v>3821.9049113999999</v>
      </c>
      <c r="L49" s="56"/>
      <c r="M49" s="56"/>
    </row>
    <row r="50" spans="1:13" s="43" customFormat="1" ht="24" x14ac:dyDescent="0.6">
      <c r="A50" s="12">
        <v>2</v>
      </c>
      <c r="B50" s="13" t="s">
        <v>32</v>
      </c>
      <c r="C50" s="17">
        <v>252.57040000000001</v>
      </c>
      <c r="D50" s="17">
        <v>31.59215</v>
      </c>
      <c r="E50" s="17">
        <f t="shared" ref="E50:E51" si="10">C50+D50</f>
        <v>284.16255000000001</v>
      </c>
      <c r="F50" s="17">
        <v>37615</v>
      </c>
      <c r="G50" s="17">
        <v>45893.410416000006</v>
      </c>
      <c r="H50" s="17">
        <v>577705</v>
      </c>
      <c r="I50" s="55">
        <v>3513.2706199999998</v>
      </c>
      <c r="J50" s="55">
        <v>265.14778000000001</v>
      </c>
      <c r="K50" s="55">
        <f t="shared" si="9"/>
        <v>3778.4183999999996</v>
      </c>
      <c r="L50" s="56"/>
      <c r="M50" s="56"/>
    </row>
    <row r="51" spans="1:13" s="43" customFormat="1" ht="24" x14ac:dyDescent="0.6">
      <c r="A51" s="12">
        <v>3</v>
      </c>
      <c r="B51" s="13" t="s">
        <v>33</v>
      </c>
      <c r="C51" s="17">
        <v>295.74874999999997</v>
      </c>
      <c r="D51" s="17">
        <v>53.495989999999999</v>
      </c>
      <c r="E51" s="17">
        <f t="shared" si="10"/>
        <v>349.24473999999998</v>
      </c>
      <c r="F51" s="17">
        <v>61302</v>
      </c>
      <c r="G51" s="17">
        <v>75411.100739999994</v>
      </c>
      <c r="H51" s="17">
        <v>416201</v>
      </c>
      <c r="I51" s="55">
        <v>2624.1869000000002</v>
      </c>
      <c r="J51" s="55">
        <v>421.1026</v>
      </c>
      <c r="K51" s="55">
        <f t="shared" si="9"/>
        <v>3045.2895000000003</v>
      </c>
      <c r="L51" s="56"/>
      <c r="M51" s="56"/>
    </row>
    <row r="52" spans="1:13" s="43" customFormat="1" ht="23.25" customHeight="1" x14ac:dyDescent="0.6">
      <c r="A52" s="60" t="s">
        <v>41</v>
      </c>
      <c r="B52" s="61"/>
      <c r="C52" s="62">
        <f>SUM(C36:C51)</f>
        <v>2506.0653804000003</v>
      </c>
      <c r="D52" s="62">
        <f t="shared" ref="D52:G52" si="11">SUM(D36:D51)</f>
        <v>128.50766999999999</v>
      </c>
      <c r="E52" s="62">
        <f t="shared" si="11"/>
        <v>2634.5730504000003</v>
      </c>
      <c r="F52" s="62">
        <f t="shared" si="11"/>
        <v>330256</v>
      </c>
      <c r="G52" s="62">
        <f t="shared" si="11"/>
        <v>1324629.4787717003</v>
      </c>
      <c r="H52" s="63">
        <f>SUM(H36:H51)</f>
        <v>5902316</v>
      </c>
      <c r="I52" s="62">
        <f t="shared" ref="I52" si="12">SUM(I36:I51)</f>
        <v>29740.595802300002</v>
      </c>
      <c r="J52" s="62">
        <f>SUM(J36:J51)</f>
        <v>1070.4195500000001</v>
      </c>
      <c r="K52" s="62">
        <f>SUM(K36:K51)</f>
        <v>30811.015352300004</v>
      </c>
      <c r="M52" s="56"/>
    </row>
    <row r="53" spans="1:13" s="43" customFormat="1" ht="18" customHeight="1" x14ac:dyDescent="0.45">
      <c r="B53" s="64"/>
      <c r="C53" s="64"/>
      <c r="D53" s="64"/>
      <c r="E53" s="65"/>
      <c r="F53" s="64"/>
      <c r="G53" s="64"/>
      <c r="H53" s="64"/>
      <c r="I53" s="65"/>
      <c r="J53" s="65"/>
      <c r="K53" s="65"/>
      <c r="L53" s="65"/>
      <c r="M53" s="66"/>
    </row>
    <row r="54" spans="1:13" s="43" customFormat="1" ht="18" x14ac:dyDescent="0.45">
      <c r="B54" s="67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6"/>
    </row>
    <row r="55" spans="1:13" s="43" customFormat="1" ht="18" x14ac:dyDescent="0.45">
      <c r="B55" s="42"/>
      <c r="C55" s="66"/>
      <c r="D55" s="66"/>
      <c r="E55" s="66"/>
      <c r="F55" s="66"/>
      <c r="G55" s="66"/>
      <c r="H55" s="66"/>
      <c r="I55" s="65"/>
      <c r="J55" s="65"/>
      <c r="K55" s="65"/>
      <c r="L55" s="65"/>
      <c r="M55" s="66"/>
    </row>
    <row r="56" spans="1:13" s="43" customFormat="1" ht="18" x14ac:dyDescent="0.45">
      <c r="B56" s="42"/>
      <c r="C56" s="66"/>
      <c r="D56" s="66"/>
      <c r="E56" s="66"/>
      <c r="F56" s="66"/>
      <c r="G56" s="68"/>
      <c r="H56" s="66"/>
      <c r="I56" s="65"/>
      <c r="J56" s="65"/>
      <c r="K56" s="65"/>
      <c r="L56" s="66"/>
      <c r="M56" s="66"/>
    </row>
    <row r="57" spans="1:13" s="43" customFormat="1" ht="18" x14ac:dyDescent="0.45">
      <c r="B57" s="42"/>
      <c r="C57" s="66"/>
      <c r="D57" s="66"/>
      <c r="E57" s="66"/>
      <c r="F57" s="66"/>
      <c r="G57" s="68"/>
      <c r="H57" s="66"/>
      <c r="I57" s="68"/>
      <c r="J57" s="66"/>
      <c r="K57" s="66"/>
      <c r="L57" s="66"/>
      <c r="M57" s="66"/>
    </row>
    <row r="58" spans="1:13" s="43" customFormat="1" ht="18" x14ac:dyDescent="0.45">
      <c r="B58" s="42"/>
      <c r="C58" s="66"/>
      <c r="D58" s="66"/>
      <c r="E58" s="66"/>
      <c r="F58" s="66"/>
      <c r="G58" s="68"/>
      <c r="H58" s="66"/>
      <c r="I58" s="68"/>
      <c r="J58" s="66"/>
      <c r="K58" s="66"/>
      <c r="L58" s="66"/>
      <c r="M58" s="66"/>
    </row>
    <row r="59" spans="1:13" s="43" customFormat="1" ht="18" x14ac:dyDescent="0.45">
      <c r="B59" s="42"/>
      <c r="C59" s="66"/>
      <c r="D59" s="66"/>
      <c r="E59" s="66"/>
      <c r="F59" s="66"/>
      <c r="G59" s="68"/>
      <c r="H59" s="66"/>
      <c r="I59" s="68"/>
      <c r="J59" s="66"/>
      <c r="K59" s="66"/>
      <c r="L59" s="66"/>
      <c r="M59" s="66"/>
    </row>
    <row r="60" spans="1:13" s="43" customFormat="1" ht="18" x14ac:dyDescent="0.45">
      <c r="B60" s="42"/>
      <c r="C60" s="66"/>
      <c r="D60" s="66"/>
      <c r="E60" s="66"/>
      <c r="F60" s="66"/>
      <c r="G60" s="68"/>
      <c r="H60" s="66"/>
      <c r="I60" s="68"/>
      <c r="J60" s="66"/>
      <c r="K60" s="66"/>
      <c r="L60" s="66"/>
      <c r="M60" s="66"/>
    </row>
    <row r="61" spans="1:13" s="43" customFormat="1" ht="18" x14ac:dyDescent="0.45">
      <c r="B61" s="42"/>
      <c r="C61" s="66"/>
      <c r="D61" s="66"/>
      <c r="E61" s="66"/>
      <c r="F61" s="66"/>
      <c r="G61" s="68"/>
      <c r="H61" s="66"/>
      <c r="I61" s="68"/>
      <c r="J61" s="66"/>
      <c r="K61" s="66"/>
      <c r="L61" s="66"/>
      <c r="M61" s="66"/>
    </row>
    <row r="62" spans="1:13" s="43" customFormat="1" ht="18" x14ac:dyDescent="0.45">
      <c r="B62" s="42"/>
      <c r="C62" s="66"/>
      <c r="D62" s="66"/>
      <c r="E62" s="66"/>
      <c r="F62" s="66"/>
      <c r="G62" s="68"/>
      <c r="H62" s="66"/>
      <c r="I62" s="68"/>
      <c r="J62" s="66"/>
      <c r="K62" s="66"/>
      <c r="L62" s="66"/>
      <c r="M62" s="66"/>
    </row>
    <row r="63" spans="1:13" s="43" customFormat="1" ht="18" x14ac:dyDescent="0.45">
      <c r="B63" s="42"/>
      <c r="C63" s="66"/>
      <c r="D63" s="66"/>
      <c r="E63" s="66"/>
      <c r="F63" s="66"/>
      <c r="G63" s="68"/>
      <c r="H63" s="66"/>
      <c r="I63" s="68"/>
      <c r="J63" s="66"/>
      <c r="K63" s="66"/>
      <c r="L63" s="66"/>
      <c r="M63" s="66"/>
    </row>
    <row r="64" spans="1:13" s="43" customFormat="1" ht="18" x14ac:dyDescent="0.45">
      <c r="B64" s="42"/>
      <c r="C64" s="66"/>
      <c r="D64" s="66"/>
      <c r="E64" s="66"/>
      <c r="F64" s="66"/>
      <c r="G64" s="68"/>
      <c r="H64" s="66"/>
      <c r="I64" s="68"/>
      <c r="J64" s="66"/>
      <c r="K64" s="66"/>
      <c r="L64" s="66"/>
      <c r="M64" s="66"/>
    </row>
    <row r="65" spans="2:13" ht="21.75" customHeight="1" x14ac:dyDescent="0.25">
      <c r="B65" s="69"/>
      <c r="C65" s="70"/>
      <c r="D65" s="70"/>
      <c r="E65" s="70"/>
      <c r="F65" s="70"/>
      <c r="G65" s="70"/>
      <c r="H65" s="69"/>
    </row>
    <row r="69" spans="2:13" ht="17.25" x14ac:dyDescent="0.25">
      <c r="K69" s="3" t="s">
        <v>0</v>
      </c>
      <c r="L69" s="3"/>
      <c r="M69" s="3"/>
    </row>
    <row r="70" spans="2:13" ht="28.5" x14ac:dyDescent="0.7">
      <c r="B70" s="71" t="s">
        <v>42</v>
      </c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2"/>
    </row>
    <row r="71" spans="2:13" ht="72" x14ac:dyDescent="0.25">
      <c r="B71" s="73" t="s">
        <v>43</v>
      </c>
      <c r="C71" s="74" t="s">
        <v>44</v>
      </c>
      <c r="D71" s="74" t="s">
        <v>45</v>
      </c>
      <c r="E71" s="74" t="s">
        <v>46</v>
      </c>
      <c r="F71" s="74" t="s">
        <v>47</v>
      </c>
      <c r="G71" s="74" t="s">
        <v>48</v>
      </c>
      <c r="H71" s="74" t="s">
        <v>49</v>
      </c>
      <c r="I71" s="74" t="s">
        <v>50</v>
      </c>
      <c r="J71" s="74" t="s">
        <v>51</v>
      </c>
      <c r="K71" s="74" t="s">
        <v>52</v>
      </c>
      <c r="L71" s="74" t="s">
        <v>53</v>
      </c>
      <c r="M71" s="75" t="s">
        <v>41</v>
      </c>
    </row>
    <row r="72" spans="2:13" ht="24" x14ac:dyDescent="0.6">
      <c r="B72" s="76" t="s">
        <v>54</v>
      </c>
      <c r="C72" s="77">
        <v>282045</v>
      </c>
      <c r="D72" s="77">
        <v>80310</v>
      </c>
      <c r="E72" s="77">
        <v>68399</v>
      </c>
      <c r="F72" s="77">
        <v>169647</v>
      </c>
      <c r="G72" s="77">
        <v>16208</v>
      </c>
      <c r="H72" s="77">
        <v>27507</v>
      </c>
      <c r="I72" s="77">
        <v>18230</v>
      </c>
      <c r="J72" s="77">
        <v>289950</v>
      </c>
      <c r="K72" s="77">
        <v>1042136</v>
      </c>
      <c r="L72" s="77">
        <v>20295</v>
      </c>
      <c r="M72" s="78">
        <f t="shared" ref="M72:M78" si="13">SUM(C72:L72)</f>
        <v>2014727</v>
      </c>
    </row>
    <row r="73" spans="2:13" ht="24" x14ac:dyDescent="0.6">
      <c r="B73" s="76" t="s">
        <v>55</v>
      </c>
      <c r="C73" s="77">
        <v>182905</v>
      </c>
      <c r="D73" s="77">
        <v>57390</v>
      </c>
      <c r="E73" s="77">
        <v>180410</v>
      </c>
      <c r="F73" s="77">
        <v>105476</v>
      </c>
      <c r="G73" s="77">
        <v>13876</v>
      </c>
      <c r="H73" s="77">
        <v>29345</v>
      </c>
      <c r="I73" s="77">
        <v>20065</v>
      </c>
      <c r="J73" s="77">
        <v>22565</v>
      </c>
      <c r="K73" s="77">
        <v>121289</v>
      </c>
      <c r="L73" s="77">
        <v>1965</v>
      </c>
      <c r="M73" s="78">
        <f t="shared" si="13"/>
        <v>735286</v>
      </c>
    </row>
    <row r="74" spans="2:13" ht="24" x14ac:dyDescent="0.6">
      <c r="B74" s="76" t="s">
        <v>56</v>
      </c>
      <c r="C74" s="77">
        <v>1058614</v>
      </c>
      <c r="D74" s="77">
        <v>132919</v>
      </c>
      <c r="E74" s="77">
        <v>169448</v>
      </c>
      <c r="F74" s="77">
        <v>268667</v>
      </c>
      <c r="G74" s="77">
        <v>2354641</v>
      </c>
      <c r="H74" s="77">
        <v>24552</v>
      </c>
      <c r="I74" s="77">
        <v>20101</v>
      </c>
      <c r="J74" s="77">
        <v>3054243</v>
      </c>
      <c r="K74" s="77">
        <v>3186301</v>
      </c>
      <c r="L74" s="77">
        <v>79094</v>
      </c>
      <c r="M74" s="78">
        <f t="shared" si="13"/>
        <v>10348580</v>
      </c>
    </row>
    <row r="75" spans="2:13" ht="24" x14ac:dyDescent="0.6">
      <c r="B75" s="76" t="s">
        <v>57</v>
      </c>
      <c r="C75" s="77">
        <v>187589</v>
      </c>
      <c r="D75" s="77">
        <v>46869</v>
      </c>
      <c r="E75" s="77">
        <v>46134</v>
      </c>
      <c r="F75" s="77">
        <v>111422</v>
      </c>
      <c r="G75" s="77">
        <v>8868</v>
      </c>
      <c r="H75" s="77">
        <v>23088</v>
      </c>
      <c r="I75" s="77">
        <v>8334</v>
      </c>
      <c r="J75" s="77">
        <v>14009</v>
      </c>
      <c r="K75" s="77">
        <v>697372</v>
      </c>
      <c r="L75" s="77">
        <v>7894</v>
      </c>
      <c r="M75" s="78">
        <f t="shared" si="13"/>
        <v>1151579</v>
      </c>
    </row>
    <row r="76" spans="2:13" ht="24" x14ac:dyDescent="0.6">
      <c r="B76" s="76" t="s">
        <v>58</v>
      </c>
      <c r="C76" s="77">
        <v>305722</v>
      </c>
      <c r="D76" s="77">
        <v>92791</v>
      </c>
      <c r="E76" s="77">
        <v>98643</v>
      </c>
      <c r="F76" s="77">
        <v>231677</v>
      </c>
      <c r="G76" s="77">
        <v>13528</v>
      </c>
      <c r="H76" s="77">
        <v>39338</v>
      </c>
      <c r="I76" s="77">
        <v>27345</v>
      </c>
      <c r="J76" s="77">
        <v>54823</v>
      </c>
      <c r="K76" s="77">
        <v>290524</v>
      </c>
      <c r="L76" s="77">
        <v>12517</v>
      </c>
      <c r="M76" s="78">
        <f t="shared" si="13"/>
        <v>1166908</v>
      </c>
    </row>
    <row r="77" spans="2:13" ht="24" x14ac:dyDescent="0.6">
      <c r="B77" s="76" t="s">
        <v>59</v>
      </c>
      <c r="C77" s="77">
        <v>67078</v>
      </c>
      <c r="D77" s="77">
        <v>14847</v>
      </c>
      <c r="E77" s="77">
        <v>13894</v>
      </c>
      <c r="F77" s="77">
        <v>71796</v>
      </c>
      <c r="G77" s="77">
        <v>1786</v>
      </c>
      <c r="H77" s="77">
        <v>13965</v>
      </c>
      <c r="I77" s="77">
        <v>5728</v>
      </c>
      <c r="J77" s="77">
        <v>15849</v>
      </c>
      <c r="K77" s="77">
        <v>415711</v>
      </c>
      <c r="L77" s="77">
        <v>489</v>
      </c>
      <c r="M77" s="78">
        <f t="shared" si="13"/>
        <v>621143</v>
      </c>
    </row>
    <row r="78" spans="2:13" ht="24" x14ac:dyDescent="0.6">
      <c r="B78" s="76" t="s">
        <v>60</v>
      </c>
      <c r="C78" s="77">
        <v>165175</v>
      </c>
      <c r="D78" s="77">
        <v>39242</v>
      </c>
      <c r="E78" s="77">
        <v>35757</v>
      </c>
      <c r="F78" s="77">
        <v>153024</v>
      </c>
      <c r="G78" s="77">
        <v>1964</v>
      </c>
      <c r="H78" s="77">
        <v>11720</v>
      </c>
      <c r="I78" s="77">
        <v>16621</v>
      </c>
      <c r="J78" s="77">
        <v>42793</v>
      </c>
      <c r="K78" s="77">
        <v>148983</v>
      </c>
      <c r="L78" s="77">
        <v>1981</v>
      </c>
      <c r="M78" s="78">
        <f t="shared" si="13"/>
        <v>617260</v>
      </c>
    </row>
    <row r="79" spans="2:13" ht="24" x14ac:dyDescent="0.6">
      <c r="B79" s="76" t="s">
        <v>41</v>
      </c>
      <c r="C79" s="78">
        <f>SUM(C72:C78)</f>
        <v>2249128</v>
      </c>
      <c r="D79" s="78">
        <f t="shared" ref="D79:L79" si="14">SUM(D72:D78)</f>
        <v>464368</v>
      </c>
      <c r="E79" s="78">
        <f t="shared" si="14"/>
        <v>612685</v>
      </c>
      <c r="F79" s="78">
        <f t="shared" si="14"/>
        <v>1111709</v>
      </c>
      <c r="G79" s="78">
        <f t="shared" si="14"/>
        <v>2410871</v>
      </c>
      <c r="H79" s="78">
        <f t="shared" si="14"/>
        <v>169515</v>
      </c>
      <c r="I79" s="78">
        <f t="shared" si="14"/>
        <v>116424</v>
      </c>
      <c r="J79" s="78">
        <f t="shared" si="14"/>
        <v>3494232</v>
      </c>
      <c r="K79" s="78">
        <f t="shared" si="14"/>
        <v>5902316</v>
      </c>
      <c r="L79" s="78">
        <f t="shared" si="14"/>
        <v>124235</v>
      </c>
      <c r="M79" s="78">
        <f>SUM(M72:M78)</f>
        <v>16655483</v>
      </c>
    </row>
    <row r="80" spans="2:13" ht="18" x14ac:dyDescent="0.45">
      <c r="B80" s="79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1"/>
    </row>
    <row r="81" spans="2:13" ht="28.5" x14ac:dyDescent="0.35">
      <c r="B81" s="82" t="s">
        <v>61</v>
      </c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3" t="s">
        <v>62</v>
      </c>
    </row>
    <row r="82" spans="2:13" ht="72" x14ac:dyDescent="0.25">
      <c r="B82" s="73" t="s">
        <v>43</v>
      </c>
      <c r="C82" s="74" t="s">
        <v>44</v>
      </c>
      <c r="D82" s="74" t="s">
        <v>45</v>
      </c>
      <c r="E82" s="74" t="s">
        <v>46</v>
      </c>
      <c r="F82" s="74" t="s">
        <v>47</v>
      </c>
      <c r="G82" s="74" t="s">
        <v>48</v>
      </c>
      <c r="H82" s="74" t="s">
        <v>49</v>
      </c>
      <c r="I82" s="74" t="s">
        <v>63</v>
      </c>
      <c r="J82" s="74" t="s">
        <v>51</v>
      </c>
      <c r="K82" s="74" t="s">
        <v>52</v>
      </c>
      <c r="L82" s="74" t="s">
        <v>53</v>
      </c>
      <c r="M82" s="75" t="s">
        <v>41</v>
      </c>
    </row>
    <row r="83" spans="2:13" ht="24" x14ac:dyDescent="0.6">
      <c r="B83" s="76" t="s">
        <v>54</v>
      </c>
      <c r="C83" s="84">
        <v>76317.941918500001</v>
      </c>
      <c r="D83" s="85">
        <v>50247.759931800007</v>
      </c>
      <c r="E83" s="85">
        <v>23337.590929999998</v>
      </c>
      <c r="F83" s="85">
        <v>38081.676026700014</v>
      </c>
      <c r="G83" s="85">
        <v>592.29803000000004</v>
      </c>
      <c r="H83" s="85">
        <v>5342.4792399999997</v>
      </c>
      <c r="I83" s="85">
        <v>9033.6978799999997</v>
      </c>
      <c r="J83" s="85">
        <v>3568.7529430999984</v>
      </c>
      <c r="K83" s="85">
        <v>3822.2634477999973</v>
      </c>
      <c r="L83" s="85">
        <v>3700.4013756999998</v>
      </c>
      <c r="M83" s="86">
        <f>SUM(C83:L83)</f>
        <v>214044.86172360001</v>
      </c>
    </row>
    <row r="84" spans="2:13" ht="24" x14ac:dyDescent="0.6">
      <c r="B84" s="76" t="s">
        <v>55</v>
      </c>
      <c r="C84" s="84">
        <v>48787.671632800004</v>
      </c>
      <c r="D84" s="85">
        <v>23682.012953400001</v>
      </c>
      <c r="E84" s="85">
        <v>48251.738163299997</v>
      </c>
      <c r="F84" s="85">
        <v>25765.211047100001</v>
      </c>
      <c r="G84" s="85">
        <v>504.71949000000001</v>
      </c>
      <c r="H84" s="85">
        <v>6917.3464999999997</v>
      </c>
      <c r="I84" s="85">
        <v>7520.7516100000003</v>
      </c>
      <c r="J84" s="85">
        <v>541.4824425999999</v>
      </c>
      <c r="K84" s="85">
        <v>488.32149649999974</v>
      </c>
      <c r="L84" s="85">
        <v>383.3245874000001</v>
      </c>
      <c r="M84" s="86">
        <f t="shared" ref="M84:M89" si="15">SUM(C84:L84)</f>
        <v>162842.57992309998</v>
      </c>
    </row>
    <row r="85" spans="2:13" ht="24" x14ac:dyDescent="0.6">
      <c r="B85" s="76" t="s">
        <v>56</v>
      </c>
      <c r="C85" s="84">
        <v>347485.59794999985</v>
      </c>
      <c r="D85" s="85">
        <v>133828.46815799995</v>
      </c>
      <c r="E85" s="85">
        <v>75662.198990000004</v>
      </c>
      <c r="F85" s="85">
        <v>101602.86596899998</v>
      </c>
      <c r="G85" s="85">
        <v>28799.889379300002</v>
      </c>
      <c r="H85" s="85">
        <v>10859.752854099999</v>
      </c>
      <c r="I85" s="85">
        <v>24067.029322200004</v>
      </c>
      <c r="J85" s="85">
        <v>9869.3681212999982</v>
      </c>
      <c r="K85" s="85">
        <v>18630.162219700003</v>
      </c>
      <c r="L85" s="85">
        <v>22981.67951659999</v>
      </c>
      <c r="M85" s="86">
        <f t="shared" si="15"/>
        <v>773787.01248019957</v>
      </c>
    </row>
    <row r="86" spans="2:13" ht="24" x14ac:dyDescent="0.6">
      <c r="B86" s="76" t="s">
        <v>57</v>
      </c>
      <c r="C86" s="84">
        <v>72190.129025599992</v>
      </c>
      <c r="D86" s="85">
        <v>39259.364503599994</v>
      </c>
      <c r="E86" s="85">
        <v>17310.71241</v>
      </c>
      <c r="F86" s="85">
        <v>32964.8895978</v>
      </c>
      <c r="G86" s="85">
        <v>317.02802000000003</v>
      </c>
      <c r="H86" s="85">
        <v>3909.0488999999998</v>
      </c>
      <c r="I86" s="85">
        <v>10165.979090000001</v>
      </c>
      <c r="J86" s="85">
        <v>325.0221234</v>
      </c>
      <c r="K86" s="85">
        <v>2234.3277739</v>
      </c>
      <c r="L86" s="85">
        <v>1972.8686229</v>
      </c>
      <c r="M86" s="86">
        <f t="shared" si="15"/>
        <v>180649.37006719998</v>
      </c>
    </row>
    <row r="87" spans="2:13" ht="24" x14ac:dyDescent="0.6">
      <c r="B87" s="76" t="s">
        <v>58</v>
      </c>
      <c r="C87" s="84">
        <v>108193.7390091</v>
      </c>
      <c r="D87" s="85">
        <v>57343.593893099998</v>
      </c>
      <c r="E87" s="85">
        <v>30604.833949600001</v>
      </c>
      <c r="F87" s="85">
        <v>53542.666974299995</v>
      </c>
      <c r="G87" s="85">
        <v>485.06563</v>
      </c>
      <c r="H87" s="85">
        <v>8474.4690200000005</v>
      </c>
      <c r="I87" s="85">
        <v>18005.379830000002</v>
      </c>
      <c r="J87" s="85">
        <v>1335.1654413000006</v>
      </c>
      <c r="K87" s="85">
        <v>1990.8025465000001</v>
      </c>
      <c r="L87" s="85">
        <v>3254.4902267000007</v>
      </c>
      <c r="M87" s="86">
        <f t="shared" si="15"/>
        <v>283230.20652060001</v>
      </c>
    </row>
    <row r="88" spans="2:13" ht="24" x14ac:dyDescent="0.6">
      <c r="B88" s="76" t="s">
        <v>59</v>
      </c>
      <c r="C88" s="84">
        <v>19757.410650000002</v>
      </c>
      <c r="D88" s="85">
        <v>9468.8050199999998</v>
      </c>
      <c r="E88" s="85">
        <v>4121.2571799999996</v>
      </c>
      <c r="F88" s="85">
        <v>13167.4301846</v>
      </c>
      <c r="G88" s="85">
        <v>61.284669999999998</v>
      </c>
      <c r="H88" s="85">
        <v>1799.45499</v>
      </c>
      <c r="I88" s="85">
        <v>1781.95928</v>
      </c>
      <c r="J88" s="85">
        <v>337.3912196</v>
      </c>
      <c r="K88" s="85">
        <v>1936.1656454999993</v>
      </c>
      <c r="L88" s="85">
        <v>102.67454140000001</v>
      </c>
      <c r="M88" s="86">
        <f t="shared" si="15"/>
        <v>52533.833381100005</v>
      </c>
    </row>
    <row r="89" spans="2:13" ht="24" x14ac:dyDescent="0.6">
      <c r="B89" s="76" t="s">
        <v>60</v>
      </c>
      <c r="C89" s="84">
        <v>43328.699240000002</v>
      </c>
      <c r="D89" s="85">
        <v>19817.178788499998</v>
      </c>
      <c r="E89" s="85">
        <v>8642.7166099999995</v>
      </c>
      <c r="F89" s="85">
        <v>28093.105880799998</v>
      </c>
      <c r="G89" s="85">
        <v>67.774370000000005</v>
      </c>
      <c r="H89" s="85">
        <v>1920.4029499999999</v>
      </c>
      <c r="I89" s="85">
        <v>5289.9642700000004</v>
      </c>
      <c r="J89" s="85">
        <v>258.87343329999982</v>
      </c>
      <c r="K89" s="85">
        <v>1708.9722223999997</v>
      </c>
      <c r="L89" s="85">
        <v>334.68275819999997</v>
      </c>
      <c r="M89" s="86">
        <f t="shared" si="15"/>
        <v>109462.37052319999</v>
      </c>
    </row>
    <row r="90" spans="2:13" ht="24" x14ac:dyDescent="0.6">
      <c r="B90" s="76" t="s">
        <v>41</v>
      </c>
      <c r="C90" s="87">
        <f>SUM(C83:C89)</f>
        <v>716061.18942599988</v>
      </c>
      <c r="D90" s="87">
        <f t="shared" ref="D90:L90" si="16">SUM(D83:D89)</f>
        <v>333647.18324839999</v>
      </c>
      <c r="E90" s="87">
        <f t="shared" si="16"/>
        <v>207931.04823289998</v>
      </c>
      <c r="F90" s="87">
        <f t="shared" si="16"/>
        <v>293217.84568029997</v>
      </c>
      <c r="G90" s="87">
        <f t="shared" si="16"/>
        <v>30828.059589300006</v>
      </c>
      <c r="H90" s="87">
        <f t="shared" si="16"/>
        <v>39222.954454100007</v>
      </c>
      <c r="I90" s="87">
        <f t="shared" si="16"/>
        <v>75864.761282199994</v>
      </c>
      <c r="J90" s="87">
        <f t="shared" si="16"/>
        <v>16236.055724599997</v>
      </c>
      <c r="K90" s="87">
        <f t="shared" si="16"/>
        <v>30811.015352299997</v>
      </c>
      <c r="L90" s="87">
        <f t="shared" si="16"/>
        <v>32730.121628899993</v>
      </c>
      <c r="M90" s="87">
        <f>SUM(M83:M89)</f>
        <v>1776550.2346189995</v>
      </c>
    </row>
    <row r="92" spans="2:13" x14ac:dyDescent="0.25">
      <c r="G92" s="88"/>
      <c r="K92" s="81"/>
      <c r="L92" s="88"/>
      <c r="M92" s="81"/>
    </row>
    <row r="93" spans="2:13" x14ac:dyDescent="0.25">
      <c r="G93" s="89"/>
      <c r="K93" s="89"/>
      <c r="M93" s="89"/>
    </row>
    <row r="94" spans="2:13" x14ac:dyDescent="0.25">
      <c r="M94" s="88"/>
    </row>
  </sheetData>
  <dataConsolidate/>
  <mergeCells count="20">
    <mergeCell ref="B70:L70"/>
    <mergeCell ref="B81:L81"/>
    <mergeCell ref="A34:A35"/>
    <mergeCell ref="B34:B35"/>
    <mergeCell ref="C34:G34"/>
    <mergeCell ref="H34:K34"/>
    <mergeCell ref="A52:B52"/>
    <mergeCell ref="K69:M69"/>
    <mergeCell ref="A20:B20"/>
    <mergeCell ref="A25:B25"/>
    <mergeCell ref="A26:B26"/>
    <mergeCell ref="A27:B27"/>
    <mergeCell ref="J32:K32"/>
    <mergeCell ref="B33:J33"/>
    <mergeCell ref="J2:K2"/>
    <mergeCell ref="A3:J3"/>
    <mergeCell ref="A4:A5"/>
    <mergeCell ref="B4:B5"/>
    <mergeCell ref="C4:G4"/>
    <mergeCell ref="H4:K4"/>
  </mergeCells>
  <printOptions horizontalCentered="1"/>
  <pageMargins left="0.25" right="0.25" top="0.75" bottom="0.75" header="0.3" footer="0.3"/>
  <pageSetup paperSize="9" scale="2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Life Jestha</vt:lpstr>
      <vt:lpstr>'Life Jestha'!Print_Area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Basant Bohara</dc:creator>
  <cp:lastModifiedBy>Basant Bohara</cp:lastModifiedBy>
  <dcterms:created xsi:type="dcterms:W3CDTF">2026-06-24T04:07:52Z</dcterms:created>
  <dcterms:modified xsi:type="dcterms:W3CDTF">2026-06-24T04:08:23Z</dcterms:modified>
</cp:coreProperties>
</file>