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Monthly Reports Rahul Bhai\Monthly report 2083-84\Life 2083-84\Bhadra Month Life 2083-84\"/>
    </mc:Choice>
  </mc:AlternateContent>
  <xr:revisionPtr revIDLastSave="0" documentId="13_ncr:1_{70B7939A-1C40-4A07-823F-5D3E65DE3E99}" xr6:coauthVersionLast="47" xr6:coauthVersionMax="47" xr10:uidLastSave="{00000000-0000-0000-0000-000000000000}"/>
  <bookViews>
    <workbookView xWindow="-120" yWindow="-120" windowWidth="20730" windowHeight="11040" xr2:uid="{6CC9FA0F-1AE7-4F05-BDAC-CE8AA8ECB519}"/>
  </bookViews>
  <sheets>
    <sheet name="Life Bhad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J6" i="1"/>
  <c r="E7" i="1"/>
  <c r="J7" i="1"/>
  <c r="E8" i="1"/>
  <c r="J8" i="1"/>
  <c r="E9" i="1"/>
  <c r="J9" i="1"/>
  <c r="E10" i="1"/>
  <c r="J10" i="1"/>
  <c r="E11" i="1"/>
  <c r="J11" i="1"/>
  <c r="E12" i="1"/>
  <c r="J12" i="1"/>
  <c r="E13" i="1"/>
  <c r="J13" i="1"/>
  <c r="E14" i="1"/>
  <c r="J14" i="1"/>
  <c r="E15" i="1"/>
  <c r="J15" i="1"/>
  <c r="E16" i="1"/>
  <c r="J16" i="1"/>
  <c r="E17" i="1"/>
  <c r="J17" i="1"/>
  <c r="E18" i="1"/>
  <c r="J18" i="1"/>
  <c r="E19" i="1"/>
  <c r="J19" i="1"/>
  <c r="C20" i="1"/>
  <c r="D20" i="1"/>
  <c r="F20" i="1"/>
  <c r="G20" i="1"/>
  <c r="H20" i="1"/>
  <c r="I20" i="1"/>
  <c r="E22" i="1"/>
  <c r="J22" i="1"/>
  <c r="E23" i="1"/>
  <c r="J23" i="1"/>
  <c r="E24" i="1"/>
  <c r="J24" i="1"/>
  <c r="C25" i="1"/>
  <c r="D25" i="1"/>
  <c r="F25" i="1"/>
  <c r="G25" i="1"/>
  <c r="G27" i="1" s="1"/>
  <c r="H25" i="1"/>
  <c r="I25" i="1"/>
  <c r="E26" i="1"/>
  <c r="J26" i="1"/>
  <c r="J49" i="1"/>
  <c r="J50" i="1"/>
  <c r="J48" i="1"/>
  <c r="J37" i="1"/>
  <c r="J38" i="1"/>
  <c r="J39" i="1"/>
  <c r="J40" i="1"/>
  <c r="J41" i="1"/>
  <c r="J42" i="1"/>
  <c r="J43" i="1"/>
  <c r="J44" i="1"/>
  <c r="J45" i="1"/>
  <c r="J46" i="1"/>
  <c r="J36" i="1"/>
  <c r="E37" i="1"/>
  <c r="E38" i="1"/>
  <c r="E39" i="1"/>
  <c r="E40" i="1"/>
  <c r="E41" i="1"/>
  <c r="E42" i="1"/>
  <c r="E43" i="1"/>
  <c r="E44" i="1"/>
  <c r="E45" i="1"/>
  <c r="E46" i="1"/>
  <c r="E36" i="1"/>
  <c r="J20" i="1" l="1"/>
  <c r="D27" i="1"/>
  <c r="E20" i="1"/>
  <c r="I27" i="1"/>
  <c r="F27" i="1"/>
  <c r="J25" i="1"/>
  <c r="C27" i="1"/>
  <c r="E25" i="1"/>
  <c r="H27" i="1"/>
  <c r="J51" i="1"/>
  <c r="C89" i="1"/>
  <c r="J27" i="1" l="1"/>
  <c r="E27" i="1"/>
  <c r="C51" i="1"/>
  <c r="L89" i="1"/>
  <c r="K89" i="1"/>
  <c r="J89" i="1"/>
  <c r="I89" i="1"/>
  <c r="H89" i="1"/>
  <c r="G89" i="1"/>
  <c r="F89" i="1"/>
  <c r="E89" i="1"/>
  <c r="D89" i="1"/>
  <c r="M88" i="1"/>
  <c r="M87" i="1"/>
  <c r="M86" i="1"/>
  <c r="M85" i="1"/>
  <c r="M84" i="1"/>
  <c r="M83" i="1"/>
  <c r="M82" i="1"/>
  <c r="L78" i="1"/>
  <c r="K78" i="1"/>
  <c r="M76" i="1" s="1"/>
  <c r="J78" i="1"/>
  <c r="I78" i="1"/>
  <c r="H78" i="1"/>
  <c r="G78" i="1"/>
  <c r="F78" i="1"/>
  <c r="E78" i="1"/>
  <c r="D78" i="1"/>
  <c r="C78" i="1"/>
  <c r="M75" i="1"/>
  <c r="M74" i="1"/>
  <c r="M73" i="1"/>
  <c r="M72" i="1"/>
  <c r="M71" i="1"/>
  <c r="G51" i="1"/>
  <c r="F51" i="1"/>
  <c r="D51" i="1"/>
  <c r="M77" i="1" l="1"/>
  <c r="M78" i="1" s="1"/>
  <c r="E51" i="1"/>
  <c r="H51" i="1"/>
  <c r="M89" i="1"/>
  <c r="I51" i="1"/>
</calcChain>
</file>

<file path=xl/sharedStrings.xml><?xml version="1.0" encoding="utf-8"?>
<sst xmlns="http://schemas.openxmlformats.org/spreadsheetml/2006/main" count="114" uniqueCount="63">
  <si>
    <t>जीवन बीमा ब्यवसाय गर्ने बीमकहरुको विवरण</t>
  </si>
  <si>
    <t>रकम रु. लाखमा</t>
  </si>
  <si>
    <t>क्र.सं.</t>
  </si>
  <si>
    <t>बीमक</t>
  </si>
  <si>
    <t>प्रथम बीमाशुल्क</t>
  </si>
  <si>
    <t>नवीकरण बीमाशुल्क</t>
  </si>
  <si>
    <t xml:space="preserve">कुल बीमाशुल्क </t>
  </si>
  <si>
    <t>जारी बीमालेखको  संख्या</t>
  </si>
  <si>
    <t>बीमाङ्क रकम</t>
  </si>
  <si>
    <t xml:space="preserve">प्रथम बीमाशुल्क </t>
  </si>
  <si>
    <t>कुल बीमाशुल्क</t>
  </si>
  <si>
    <t>राष्ट्रिय जीवन बीमा क. लि.</t>
  </si>
  <si>
    <t>नेशनल लाईफ इ. कं.लि.</t>
  </si>
  <si>
    <t>नेपाल लाइफ इ. कम्पनी लि.</t>
  </si>
  <si>
    <t>लाइफ इ. कर्पोरेशन (नेपाल) लि.</t>
  </si>
  <si>
    <t xml:space="preserve">मेट लाइफ </t>
  </si>
  <si>
    <t>एशियन लाइफ इ. क. लि.</t>
  </si>
  <si>
    <t>आइएमई लाइफ इ. क. लि.</t>
  </si>
  <si>
    <t>सन नेपाल लाइफ इ. क. लि.</t>
  </si>
  <si>
    <t>रिलायबल नेपाल ला. इ. क. लि.</t>
  </si>
  <si>
    <t>सिटिजन लाइफ इ. क. लि.</t>
  </si>
  <si>
    <t>सुर्यज्योति लाइफ इ. क. लि.</t>
  </si>
  <si>
    <t>सानीमा रिलायन्स लाइफ इ. लि.</t>
  </si>
  <si>
    <t>हिमालयन लाइफ इ.लि.</t>
  </si>
  <si>
    <t>प्रभु महालक्ष्मी लाइफ इ. लि.</t>
  </si>
  <si>
    <t>जम्मा (क)</t>
  </si>
  <si>
    <t>लघु बीमक</t>
  </si>
  <si>
    <t xml:space="preserve">गार्डियन माईक्रो लाईफ इ. लि. </t>
  </si>
  <si>
    <t>क्रेष्ट माईक्रो लाईफ इ. लि.</t>
  </si>
  <si>
    <t>लिवर्टी माइक्रो लाइफ इ. लि.</t>
  </si>
  <si>
    <t>जम्मा (ख)</t>
  </si>
  <si>
    <t xml:space="preserve">बैदेशिक रोजगार म्यादी जीवन बीमा पुल (ग) </t>
  </si>
  <si>
    <t xml:space="preserve">जम्मा (क +ख + ग)‌‌‌ </t>
  </si>
  <si>
    <t>जम्मा</t>
  </si>
  <si>
    <t>जीवन बीमा ब्यवसाय गर्ने बीमकहरुले जारी गरेको लघु बीमालेखको विवरण</t>
  </si>
  <si>
    <t xml:space="preserve">कुल बीमाशुल्क संकलन </t>
  </si>
  <si>
    <t>कुल बीमाशुल्क संकलन</t>
  </si>
  <si>
    <t>रिलायवल नेपाल ला. इ. क. लि.</t>
  </si>
  <si>
    <t>प्रदेश</t>
  </si>
  <si>
    <t>सावधिक जीबन बीमा</t>
  </si>
  <si>
    <t>अग्रिम भुक्तानी सावधिक जीबन बीमा</t>
  </si>
  <si>
    <t>रुपान्तरित सावधिक जीवन बीमा</t>
  </si>
  <si>
    <t>बालबच्चा सम्बन्धि सावधिक जीबन बीमा</t>
  </si>
  <si>
    <t>बैदेशिक रोजगार म्यादि जीबन बीमा</t>
  </si>
  <si>
    <t>आजिबन जीबन बीमा</t>
  </si>
  <si>
    <t>एकल बीमाशुल्क जीबन बीमा</t>
  </si>
  <si>
    <t>म्यादि जीबन बीमा</t>
  </si>
  <si>
    <t>लघु जीबन बीमा</t>
  </si>
  <si>
    <t>अन्य जीवन बीमा</t>
  </si>
  <si>
    <t>कोशी</t>
  </si>
  <si>
    <t>मधेश</t>
  </si>
  <si>
    <t>बागमती</t>
  </si>
  <si>
    <t>गण्डकी</t>
  </si>
  <si>
    <t>लुम्बिनी</t>
  </si>
  <si>
    <t>कर्णाली</t>
  </si>
  <si>
    <t>सुदूरपश्चिम</t>
  </si>
  <si>
    <t>रकम रु.लाखमा</t>
  </si>
  <si>
    <t>एकल बीमा शुल्क जीबन बीमा</t>
  </si>
  <si>
    <t>आ.व. 2083/84</t>
  </si>
  <si>
    <t>भदौ महिनाको</t>
  </si>
  <si>
    <t>भदौ मसान्तसम्मको</t>
  </si>
  <si>
    <t>जीवन बीमा ब्यवसाय गर्ने बीमकहरुले भदौ मसान्तसम्ममा बिभिन्न बीमालेखहरुबाट संकलन गरेको कुल बीमाशुल्कको प्रदेशगत विवरण</t>
  </si>
  <si>
    <t>जीवन बीमा ब्यवसाय गर्ने बीमकहरुको भदौ मसान्तसम्ममा जारी गरेको कुल बीमालेख संख्याको प्रदेशगत विवरण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</si>
</sst>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0000"/>
    <numFmt numFmtId="166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8"/>
      <color rgb="FFC00000"/>
      <name val="Kalimati"/>
      <charset val="1"/>
    </font>
    <font>
      <b/>
      <i/>
      <sz val="8"/>
      <color theme="1"/>
      <name val="Kalimati"/>
      <charset val="1"/>
    </font>
    <font>
      <b/>
      <sz val="16"/>
      <color rgb="FF0070C0"/>
      <name val="Kalimati"/>
      <charset val="1"/>
    </font>
    <font>
      <b/>
      <sz val="11"/>
      <color theme="1"/>
      <name val="Kalimati"/>
      <charset val="1"/>
    </font>
    <font>
      <b/>
      <sz val="9"/>
      <color theme="1"/>
      <name val="Kalimati"/>
      <charset val="1"/>
    </font>
    <font>
      <b/>
      <sz val="8"/>
      <color theme="1"/>
      <name val="Kalimati"/>
      <charset val="1"/>
    </font>
    <font>
      <sz val="12"/>
      <color theme="1"/>
      <name val="Fontasy Himali"/>
      <family val="5"/>
    </font>
    <font>
      <b/>
      <sz val="12"/>
      <color theme="1"/>
      <name val="Kalimati"/>
      <charset val="1"/>
    </font>
    <font>
      <sz val="11"/>
      <color theme="1"/>
      <name val="Kalimati"/>
      <charset val="1"/>
    </font>
    <font>
      <b/>
      <sz val="9"/>
      <color theme="1"/>
      <name val="Fontasy Himali"/>
      <family val="5"/>
    </font>
    <font>
      <i/>
      <sz val="10"/>
      <color theme="1"/>
      <name val="Kalimati"/>
      <charset val="1"/>
    </font>
    <font>
      <b/>
      <sz val="14"/>
      <color theme="1"/>
      <name val="Fontasy Himali"/>
      <family val="5"/>
    </font>
    <font>
      <b/>
      <sz val="14"/>
      <color theme="1"/>
      <name val="Kalimati"/>
      <charset val="1"/>
    </font>
    <font>
      <i/>
      <sz val="8"/>
      <color theme="1"/>
      <name val="Kalimati"/>
      <charset val="1"/>
    </font>
    <font>
      <b/>
      <sz val="14"/>
      <color rgb="FF0070C0"/>
      <name val="Kalimati"/>
      <charset val="1"/>
    </font>
    <font>
      <b/>
      <sz val="12"/>
      <name val="Kalimati"/>
      <charset val="1"/>
    </font>
    <font>
      <b/>
      <i/>
      <sz val="7.5"/>
      <color theme="1"/>
      <name val="Kalimati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4" borderId="3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/>
    <xf numFmtId="0" fontId="10" fillId="4" borderId="3" xfId="0" applyFont="1" applyFill="1" applyBorder="1"/>
    <xf numFmtId="43" fontId="11" fillId="0" borderId="3" xfId="3" applyFont="1" applyBorder="1" applyAlignment="1">
      <alignment horizontal="center" vertical="center"/>
    </xf>
    <xf numFmtId="164" fontId="11" fillId="0" borderId="3" xfId="3" applyNumberFormat="1" applyFont="1" applyBorder="1" applyAlignment="1">
      <alignment horizontal="center" vertical="center"/>
    </xf>
    <xf numFmtId="164" fontId="11" fillId="0" borderId="3" xfId="3" applyNumberFormat="1" applyFont="1" applyFill="1" applyBorder="1" applyAlignment="1">
      <alignment horizontal="center" vertical="center"/>
    </xf>
    <xf numFmtId="43" fontId="11" fillId="0" borderId="3" xfId="3" applyFont="1" applyFill="1" applyBorder="1" applyAlignment="1">
      <alignment horizontal="left" vertical="center"/>
    </xf>
    <xf numFmtId="164" fontId="0" fillId="0" borderId="0" xfId="0" applyNumberFormat="1"/>
    <xf numFmtId="43" fontId="11" fillId="0" borderId="3" xfId="3" applyFont="1" applyFill="1" applyBorder="1" applyAlignment="1">
      <alignment horizontal="center" vertical="center"/>
    </xf>
    <xf numFmtId="43" fontId="6" fillId="5" borderId="3" xfId="3" applyFont="1" applyFill="1" applyBorder="1" applyAlignment="1">
      <alignment horizontal="center" vertical="center"/>
    </xf>
    <xf numFmtId="164" fontId="6" fillId="5" borderId="3" xfId="3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43" fontId="11" fillId="3" borderId="3" xfId="3" applyFont="1" applyFill="1" applyBorder="1" applyAlignment="1">
      <alignment horizontal="center" vertical="center"/>
    </xf>
    <xf numFmtId="43" fontId="11" fillId="3" borderId="3" xfId="3" applyFont="1" applyFill="1" applyBorder="1" applyAlignment="1">
      <alignment horizontal="left" vertical="center"/>
    </xf>
    <xf numFmtId="43" fontId="11" fillId="6" borderId="3" xfId="3" applyFont="1" applyFill="1" applyBorder="1" applyAlignment="1">
      <alignment horizontal="center" vertical="center"/>
    </xf>
    <xf numFmtId="164" fontId="11" fillId="6" borderId="3" xfId="3" applyNumberFormat="1" applyFont="1" applyFill="1" applyBorder="1" applyAlignment="1">
      <alignment horizontal="center" vertical="center"/>
    </xf>
    <xf numFmtId="43" fontId="11" fillId="6" borderId="3" xfId="3" applyFont="1" applyFill="1" applyBorder="1" applyAlignment="1">
      <alignment horizontal="left" vertical="center"/>
    </xf>
    <xf numFmtId="43" fontId="6" fillId="7" borderId="3" xfId="3" applyFont="1" applyFill="1" applyBorder="1" applyAlignment="1">
      <alignment horizontal="center" vertical="center"/>
    </xf>
    <xf numFmtId="164" fontId="6" fillId="7" borderId="3" xfId="3" applyNumberFormat="1" applyFont="1" applyFill="1" applyBorder="1" applyAlignment="1">
      <alignment horizontal="center" vertical="center"/>
    </xf>
    <xf numFmtId="0" fontId="13" fillId="0" borderId="0" xfId="0" applyFont="1"/>
    <xf numFmtId="43" fontId="14" fillId="0" borderId="0" xfId="3" applyFont="1" applyFill="1" applyBorder="1" applyAlignment="1">
      <alignment horizontal="center" vertical="center"/>
    </xf>
    <xf numFmtId="43" fontId="12" fillId="0" borderId="0" xfId="3" applyFont="1" applyFill="1" applyBorder="1" applyAlignment="1">
      <alignment horizontal="center" vertical="center"/>
    </xf>
    <xf numFmtId="43" fontId="8" fillId="0" borderId="0" xfId="3" applyFont="1" applyFill="1" applyBorder="1" applyAlignment="1">
      <alignment vertical="center"/>
    </xf>
    <xf numFmtId="165" fontId="0" fillId="0" borderId="0" xfId="0" applyNumberFormat="1"/>
    <xf numFmtId="0" fontId="7" fillId="0" borderId="0" xfId="0" applyFont="1"/>
    <xf numFmtId="0" fontId="0" fillId="0" borderId="0" xfId="0" applyAlignment="1">
      <alignment vertical="top"/>
    </xf>
    <xf numFmtId="0" fontId="7" fillId="0" borderId="0" xfId="0" applyFont="1" applyAlignment="1">
      <alignment horizontal="left" vertical="center"/>
    </xf>
    <xf numFmtId="43" fontId="7" fillId="0" borderId="0" xfId="0" applyNumberFormat="1" applyFont="1" applyAlignment="1">
      <alignment horizontal="left" vertical="center"/>
    </xf>
    <xf numFmtId="0" fontId="3" fillId="0" borderId="0" xfId="0" applyFont="1"/>
    <xf numFmtId="2" fontId="12" fillId="0" borderId="0" xfId="0" applyNumberFormat="1" applyFont="1" applyAlignment="1">
      <alignment horizontal="center" vertical="top"/>
    </xf>
    <xf numFmtId="0" fontId="10" fillId="4" borderId="3" xfId="2" applyFont="1" applyFill="1" applyBorder="1" applyAlignment="1">
      <alignment horizontal="center" vertical="center" wrapText="1"/>
    </xf>
    <xf numFmtId="43" fontId="11" fillId="0" borderId="3" xfId="3" applyFont="1" applyFill="1" applyBorder="1" applyAlignment="1">
      <alignment horizontal="center" vertical="top"/>
    </xf>
    <xf numFmtId="43" fontId="0" fillId="0" borderId="0" xfId="0" applyNumberFormat="1" applyAlignment="1">
      <alignment vertical="top"/>
    </xf>
    <xf numFmtId="0" fontId="1" fillId="3" borderId="3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43" fontId="11" fillId="3" borderId="3" xfId="3" applyFont="1" applyFill="1" applyBorder="1" applyAlignment="1">
      <alignment horizontal="center" vertical="top"/>
    </xf>
    <xf numFmtId="43" fontId="6" fillId="4" borderId="3" xfId="3" applyFont="1" applyFill="1" applyBorder="1"/>
    <xf numFmtId="0" fontId="8" fillId="0" borderId="7" xfId="0" applyFont="1" applyBorder="1" applyAlignment="1">
      <alignment vertical="center" wrapText="1"/>
    </xf>
    <xf numFmtId="43" fontId="8" fillId="0" borderId="0" xfId="0" applyNumberFormat="1" applyFont="1" applyAlignment="1">
      <alignment vertical="center" wrapText="1"/>
    </xf>
    <xf numFmtId="43" fontId="7" fillId="0" borderId="0" xfId="3" applyFont="1" applyFill="1" applyBorder="1"/>
    <xf numFmtId="0" fontId="8" fillId="0" borderId="0" xfId="0" applyFont="1" applyAlignment="1">
      <alignment vertical="center" wrapText="1"/>
    </xf>
    <xf numFmtId="164" fontId="7" fillId="0" borderId="0" xfId="3" applyNumberFormat="1" applyFont="1" applyFill="1" applyBorder="1"/>
    <xf numFmtId="0" fontId="16" fillId="0" borderId="0" xfId="0" applyFont="1" applyAlignment="1">
      <alignment vertical="center" wrapText="1"/>
    </xf>
    <xf numFmtId="164" fontId="16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/>
    <xf numFmtId="164" fontId="11" fillId="0" borderId="3" xfId="3" applyNumberFormat="1" applyFont="1" applyBorder="1" applyAlignment="1">
      <alignment vertical="center"/>
    </xf>
    <xf numFmtId="164" fontId="6" fillId="4" borderId="3" xfId="3" applyNumberFormat="1" applyFont="1" applyFill="1" applyBorder="1" applyAlignment="1">
      <alignment vertical="center"/>
    </xf>
    <xf numFmtId="0" fontId="8" fillId="0" borderId="0" xfId="0" applyFont="1"/>
    <xf numFmtId="2" fontId="0" fillId="0" borderId="0" xfId="0" applyNumberFormat="1"/>
    <xf numFmtId="43" fontId="11" fillId="0" borderId="3" xfId="3" applyFont="1" applyBorder="1" applyAlignment="1">
      <alignment horizontal="center"/>
    </xf>
    <xf numFmtId="43" fontId="11" fillId="0" borderId="3" xfId="1" applyFont="1" applyBorder="1" applyAlignment="1">
      <alignment horizontal="center"/>
    </xf>
    <xf numFmtId="43" fontId="6" fillId="4" borderId="3" xfId="1" applyFont="1" applyFill="1" applyBorder="1" applyAlignment="1">
      <alignment horizontal="center"/>
    </xf>
    <xf numFmtId="43" fontId="6" fillId="4" borderId="3" xfId="3" applyFont="1" applyFill="1" applyBorder="1" applyAlignment="1">
      <alignment horizontal="center"/>
    </xf>
    <xf numFmtId="166" fontId="0" fillId="0" borderId="0" xfId="0" applyNumberFormat="1"/>
    <xf numFmtId="43" fontId="15" fillId="0" borderId="0" xfId="0" applyNumberFormat="1" applyFont="1"/>
    <xf numFmtId="43" fontId="11" fillId="0" borderId="0" xfId="3" applyFont="1" applyFill="1" applyBorder="1" applyAlignment="1">
      <alignment horizontal="left" vertical="center"/>
    </xf>
    <xf numFmtId="43" fontId="0" fillId="0" borderId="0" xfId="0" applyNumberFormat="1"/>
    <xf numFmtId="0" fontId="19" fillId="0" borderId="0" xfId="0" applyFont="1" applyAlignment="1">
      <alignment horizontal="right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0" fillId="7" borderId="4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4">
    <cellStyle name="Calculation" xfId="2" builtinId="22"/>
    <cellStyle name="Comma" xfId="1" builtinId="3"/>
    <cellStyle name="Comma 2 2" xfId="3" xr:uid="{CC3FD021-7D63-4110-B645-767CE8B6B1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9525</xdr:rowOff>
    </xdr:from>
    <xdr:to>
      <xdr:col>7</xdr:col>
      <xdr:colOff>0</xdr:colOff>
      <xdr:row>27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CE225C3-5E37-428F-9866-F163732DDC02}"/>
            </a:ext>
          </a:extLst>
        </xdr:cNvPr>
        <xdr:cNvCxnSpPr/>
      </xdr:nvCxnSpPr>
      <xdr:spPr>
        <a:xfrm>
          <a:off x="7667625" y="1123950"/>
          <a:ext cx="0" cy="78581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33</xdr:row>
      <xdr:rowOff>9525</xdr:rowOff>
    </xdr:from>
    <xdr:to>
      <xdr:col>7</xdr:col>
      <xdr:colOff>9525</xdr:colOff>
      <xdr:row>51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269AD66-590B-48DD-A54A-6E472C66BEB6}"/>
            </a:ext>
          </a:extLst>
        </xdr:cNvPr>
        <xdr:cNvCxnSpPr/>
      </xdr:nvCxnSpPr>
      <xdr:spPr>
        <a:xfrm flipH="1">
          <a:off x="7667625" y="10906125"/>
          <a:ext cx="9525" cy="627697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1322294</xdr:colOff>
      <xdr:row>0</xdr:row>
      <xdr:rowOff>97664</xdr:rowOff>
    </xdr:from>
    <xdr:to>
      <xdr:col>6</xdr:col>
      <xdr:colOff>44823</xdr:colOff>
      <xdr:row>1</xdr:row>
      <xdr:rowOff>273088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11DB21-7B8C-40F5-8C16-FA6E2D98A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7664"/>
          <a:ext cx="3137647" cy="556424"/>
        </a:xfrm>
        <a:prstGeom prst="rect">
          <a:avLst/>
        </a:prstGeom>
      </xdr:spPr>
    </xdr:pic>
    <xdr:clientData/>
  </xdr:twoCellAnchor>
  <xdr:twoCellAnchor editAs="oneCell">
    <xdr:from>
      <xdr:col>3</xdr:col>
      <xdr:colOff>1108023</xdr:colOff>
      <xdr:row>30</xdr:row>
      <xdr:rowOff>38187</xdr:rowOff>
    </xdr:from>
    <xdr:to>
      <xdr:col>5</xdr:col>
      <xdr:colOff>609199</xdr:colOff>
      <xdr:row>32</xdr:row>
      <xdr:rowOff>10841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86575F-1F19-46C4-A515-CAEA7E745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0229" y="9742481"/>
          <a:ext cx="2481941" cy="566566"/>
        </a:xfrm>
        <a:prstGeom prst="rect">
          <a:avLst/>
        </a:prstGeom>
      </xdr:spPr>
    </xdr:pic>
    <xdr:clientData/>
  </xdr:twoCellAnchor>
  <xdr:twoCellAnchor editAs="oneCell">
    <xdr:from>
      <xdr:col>5</xdr:col>
      <xdr:colOff>67703</xdr:colOff>
      <xdr:row>63</xdr:row>
      <xdr:rowOff>268942</xdr:rowOff>
    </xdr:from>
    <xdr:to>
      <xdr:col>7</xdr:col>
      <xdr:colOff>448234</xdr:colOff>
      <xdr:row>67</xdr:row>
      <xdr:rowOff>156882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D38EBB-4D94-4F75-9781-2BA1C687C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8027" y="19991295"/>
          <a:ext cx="3305266" cy="739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3071-022E-4B22-A24C-12E195A71AF0}">
  <sheetPr>
    <pageSetUpPr fitToPage="1"/>
  </sheetPr>
  <dimension ref="A1:M95"/>
  <sheetViews>
    <sheetView tabSelected="1" view="pageBreakPreview" topLeftCell="A16" zoomScale="85" zoomScaleNormal="85" zoomScaleSheetLayoutView="85" workbookViewId="0">
      <selection activeCell="B29" sqref="B29"/>
    </sheetView>
  </sheetViews>
  <sheetFormatPr defaultRowHeight="15" x14ac:dyDescent="0.25"/>
  <cols>
    <col min="1" max="1" width="5.7109375" bestFit="1" customWidth="1"/>
    <col min="2" max="2" width="37.28515625" bestFit="1" customWidth="1"/>
    <col min="3" max="4" width="20" bestFit="1" customWidth="1"/>
    <col min="5" max="5" width="24.7109375" customWidth="1"/>
    <col min="6" max="6" width="21.42578125" bestFit="1" customWidth="1"/>
    <col min="7" max="8" width="22.42578125" bestFit="1" customWidth="1"/>
    <col min="9" max="9" width="20" bestFit="1" customWidth="1"/>
    <col min="10" max="10" width="21.28515625" bestFit="1" customWidth="1"/>
    <col min="11" max="11" width="24.7109375" bestFit="1" customWidth="1"/>
    <col min="12" max="12" width="20.85546875" bestFit="1" customWidth="1"/>
    <col min="13" max="13" width="22.42578125" bestFit="1" customWidth="1"/>
  </cols>
  <sheetData>
    <row r="1" spans="1:12" ht="30" customHeight="1" x14ac:dyDescent="0.25"/>
    <row r="2" spans="1:12" ht="23.25" customHeight="1" x14ac:dyDescent="0.25">
      <c r="C2" s="1"/>
      <c r="D2" s="1"/>
      <c r="E2" s="1"/>
      <c r="F2" s="1"/>
      <c r="G2" s="1"/>
      <c r="H2" s="1"/>
      <c r="I2" s="91" t="s">
        <v>58</v>
      </c>
      <c r="J2" s="91"/>
      <c r="K2" s="1"/>
    </row>
    <row r="3" spans="1:12" ht="34.5" customHeight="1" x14ac:dyDescent="0.45">
      <c r="A3" s="74" t="s">
        <v>0</v>
      </c>
      <c r="B3" s="74"/>
      <c r="C3" s="74"/>
      <c r="D3" s="74"/>
      <c r="E3" s="74"/>
      <c r="F3" s="74"/>
      <c r="G3" s="74"/>
      <c r="H3" s="74"/>
      <c r="I3" s="74"/>
      <c r="J3" s="3" t="s">
        <v>1</v>
      </c>
      <c r="K3" s="3"/>
    </row>
    <row r="4" spans="1:12" ht="27.75" customHeight="1" x14ac:dyDescent="0.25">
      <c r="A4" s="89" t="s">
        <v>2</v>
      </c>
      <c r="B4" s="89" t="s">
        <v>3</v>
      </c>
      <c r="C4" s="80" t="s">
        <v>59</v>
      </c>
      <c r="D4" s="81"/>
      <c r="E4" s="81"/>
      <c r="F4" s="81"/>
      <c r="G4" s="82"/>
      <c r="H4" s="80" t="s">
        <v>60</v>
      </c>
      <c r="I4" s="81"/>
      <c r="J4" s="81"/>
    </row>
    <row r="5" spans="1:12" s="5" customFormat="1" ht="66" customHeight="1" x14ac:dyDescent="0.25">
      <c r="A5" s="90"/>
      <c r="B5" s="90"/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5</v>
      </c>
      <c r="J5" s="4" t="s">
        <v>10</v>
      </c>
    </row>
    <row r="6" spans="1:12" ht="24" x14ac:dyDescent="0.6">
      <c r="A6" s="6">
        <v>1</v>
      </c>
      <c r="B6" s="7" t="s">
        <v>11</v>
      </c>
      <c r="C6" s="8">
        <v>209.27419</v>
      </c>
      <c r="D6" s="8">
        <v>4010.0050581000005</v>
      </c>
      <c r="E6" s="8">
        <f>C6+D6</f>
        <v>4219.2792481000006</v>
      </c>
      <c r="F6" s="9">
        <v>513</v>
      </c>
      <c r="G6" s="8">
        <v>4694.0744599999998</v>
      </c>
      <c r="H6" s="11">
        <v>2698.4995899999999</v>
      </c>
      <c r="I6" s="11">
        <v>41448.1750551</v>
      </c>
      <c r="J6" s="11">
        <f>H6+I6</f>
        <v>44146.6746451</v>
      </c>
      <c r="L6" s="64"/>
    </row>
    <row r="7" spans="1:12" ht="24" x14ac:dyDescent="0.6">
      <c r="A7" s="6">
        <v>2</v>
      </c>
      <c r="B7" s="7" t="s">
        <v>12</v>
      </c>
      <c r="C7" s="8">
        <v>6117.1678946000002</v>
      </c>
      <c r="D7" s="8">
        <v>13338.3641692</v>
      </c>
      <c r="E7" s="8">
        <f t="shared" ref="E7:E19" si="0">C7+D7</f>
        <v>19455.532063800001</v>
      </c>
      <c r="F7" s="9">
        <v>28134</v>
      </c>
      <c r="G7" s="8">
        <v>91792.056679999994</v>
      </c>
      <c r="H7" s="11">
        <v>11439.597798699999</v>
      </c>
      <c r="I7" s="11">
        <v>37146.981248299999</v>
      </c>
      <c r="J7" s="11">
        <f t="shared" ref="J7:J19" si="1">H7+I7</f>
        <v>48586.579046999999</v>
      </c>
    </row>
    <row r="8" spans="1:12" ht="24" x14ac:dyDescent="0.6">
      <c r="A8" s="6">
        <v>3</v>
      </c>
      <c r="B8" s="7" t="s">
        <v>13</v>
      </c>
      <c r="C8" s="8">
        <v>7349.3896020000002</v>
      </c>
      <c r="D8" s="8">
        <v>28527.093749</v>
      </c>
      <c r="E8" s="8">
        <f t="shared" si="0"/>
        <v>35876.483351000003</v>
      </c>
      <c r="F8" s="9">
        <v>119296</v>
      </c>
      <c r="G8" s="8">
        <v>1125236.4249199999</v>
      </c>
      <c r="H8" s="11">
        <v>20945.592847299999</v>
      </c>
      <c r="I8" s="11">
        <v>84862.413598200001</v>
      </c>
      <c r="J8" s="11">
        <f t="shared" si="1"/>
        <v>105808.0064455</v>
      </c>
    </row>
    <row r="9" spans="1:12" ht="24" x14ac:dyDescent="0.6">
      <c r="A9" s="6">
        <v>4</v>
      </c>
      <c r="B9" s="7" t="s">
        <v>14</v>
      </c>
      <c r="C9" s="8">
        <v>2714.8459699999999</v>
      </c>
      <c r="D9" s="8">
        <v>12655.749659999999</v>
      </c>
      <c r="E9" s="8">
        <f t="shared" si="0"/>
        <v>15370.59563</v>
      </c>
      <c r="F9" s="9">
        <v>5301</v>
      </c>
      <c r="G9" s="8">
        <v>25440.799999999999</v>
      </c>
      <c r="H9" s="11">
        <v>5066.9033499999996</v>
      </c>
      <c r="I9" s="11">
        <v>31718.4791</v>
      </c>
      <c r="J9" s="11">
        <f t="shared" si="1"/>
        <v>36785.382449999997</v>
      </c>
    </row>
    <row r="10" spans="1:12" ht="24" x14ac:dyDescent="0.6">
      <c r="A10" s="6">
        <v>5</v>
      </c>
      <c r="B10" s="7" t="s">
        <v>15</v>
      </c>
      <c r="C10" s="8">
        <v>1573.6905667000001</v>
      </c>
      <c r="D10" s="8">
        <v>4328.7827621000006</v>
      </c>
      <c r="E10" s="8">
        <f t="shared" si="0"/>
        <v>5902.4733288000007</v>
      </c>
      <c r="F10" s="9">
        <v>45315</v>
      </c>
      <c r="G10" s="8">
        <v>75297.632824700006</v>
      </c>
      <c r="H10" s="11">
        <v>3000.8561407000007</v>
      </c>
      <c r="I10" s="11">
        <v>8930.1939217000017</v>
      </c>
      <c r="J10" s="11">
        <f t="shared" si="1"/>
        <v>11931.050062400001</v>
      </c>
    </row>
    <row r="11" spans="1:12" ht="24" x14ac:dyDescent="0.6">
      <c r="A11" s="6">
        <v>6</v>
      </c>
      <c r="B11" s="7" t="s">
        <v>16</v>
      </c>
      <c r="C11" s="8">
        <v>2028.96</v>
      </c>
      <c r="D11" s="8">
        <v>5102.9416700000002</v>
      </c>
      <c r="E11" s="8">
        <f t="shared" si="0"/>
        <v>7131.9016700000002</v>
      </c>
      <c r="F11" s="9">
        <v>6860</v>
      </c>
      <c r="G11" s="8">
        <v>26784.36</v>
      </c>
      <c r="H11" s="11">
        <v>3923.5987</v>
      </c>
      <c r="I11" s="11">
        <v>14320.080116799998</v>
      </c>
      <c r="J11" s="11">
        <f t="shared" si="1"/>
        <v>18243.678816799998</v>
      </c>
    </row>
    <row r="12" spans="1:12" ht="24" x14ac:dyDescent="0.6">
      <c r="A12" s="6">
        <v>7</v>
      </c>
      <c r="B12" s="7" t="s">
        <v>17</v>
      </c>
      <c r="C12" s="8">
        <v>1856.8214496000012</v>
      </c>
      <c r="D12" s="8">
        <v>3935.6515376999996</v>
      </c>
      <c r="E12" s="8">
        <f t="shared" si="0"/>
        <v>5792.4729873000006</v>
      </c>
      <c r="F12" s="9">
        <v>14064</v>
      </c>
      <c r="G12" s="8">
        <v>45127.117630200002</v>
      </c>
      <c r="H12" s="11">
        <v>4406.4182417000011</v>
      </c>
      <c r="I12" s="11">
        <v>10480.0857189</v>
      </c>
      <c r="J12" s="11">
        <f t="shared" si="1"/>
        <v>14886.503960600001</v>
      </c>
    </row>
    <row r="13" spans="1:12" ht="24" x14ac:dyDescent="0.6">
      <c r="A13" s="6">
        <v>8</v>
      </c>
      <c r="B13" s="7" t="s">
        <v>18</v>
      </c>
      <c r="C13" s="13">
        <v>984.99281409999992</v>
      </c>
      <c r="D13" s="13">
        <v>2117.7832400000002</v>
      </c>
      <c r="E13" s="8">
        <f t="shared" si="0"/>
        <v>3102.7760541000002</v>
      </c>
      <c r="F13" s="10">
        <v>33621</v>
      </c>
      <c r="G13" s="13">
        <v>36880.685310000001</v>
      </c>
      <c r="H13" s="11">
        <v>2059.6994905999995</v>
      </c>
      <c r="I13" s="11">
        <v>5712.4666999999999</v>
      </c>
      <c r="J13" s="11">
        <f t="shared" si="1"/>
        <v>7772.166190599999</v>
      </c>
    </row>
    <row r="14" spans="1:12" ht="24" x14ac:dyDescent="0.6">
      <c r="A14" s="6">
        <v>9</v>
      </c>
      <c r="B14" s="7" t="s">
        <v>19</v>
      </c>
      <c r="C14" s="13">
        <v>2075.5674978000002</v>
      </c>
      <c r="D14" s="8">
        <v>3522.03665</v>
      </c>
      <c r="E14" s="8">
        <f t="shared" si="0"/>
        <v>5597.6041478000006</v>
      </c>
      <c r="F14" s="9">
        <v>44459</v>
      </c>
      <c r="G14" s="13">
        <v>136793.77684999999</v>
      </c>
      <c r="H14" s="11">
        <v>3976.9933568000001</v>
      </c>
      <c r="I14" s="11">
        <v>8686.99208</v>
      </c>
      <c r="J14" s="11">
        <f t="shared" si="1"/>
        <v>12663.9854368</v>
      </c>
    </row>
    <row r="15" spans="1:12" ht="21.75" customHeight="1" x14ac:dyDescent="0.6">
      <c r="A15" s="6">
        <v>10</v>
      </c>
      <c r="B15" s="7" t="s">
        <v>20</v>
      </c>
      <c r="C15" s="8">
        <v>2298.8009080999996</v>
      </c>
      <c r="D15" s="8">
        <v>5096.2431699999997</v>
      </c>
      <c r="E15" s="8">
        <f t="shared" si="0"/>
        <v>7395.0440780999998</v>
      </c>
      <c r="F15" s="9">
        <v>141809</v>
      </c>
      <c r="G15" s="8">
        <v>139026.70225120001</v>
      </c>
      <c r="H15" s="11">
        <v>5274.8316010999997</v>
      </c>
      <c r="I15" s="11">
        <v>11722.1188</v>
      </c>
      <c r="J15" s="11">
        <f t="shared" si="1"/>
        <v>16996.950401099999</v>
      </c>
    </row>
    <row r="16" spans="1:12" ht="24" x14ac:dyDescent="0.6">
      <c r="A16" s="6">
        <v>11</v>
      </c>
      <c r="B16" s="7" t="s">
        <v>21</v>
      </c>
      <c r="C16" s="8">
        <v>2699.6200677999996</v>
      </c>
      <c r="D16" s="8">
        <v>6789.2887449999998</v>
      </c>
      <c r="E16" s="8">
        <f t="shared" si="0"/>
        <v>9488.9088128000003</v>
      </c>
      <c r="F16" s="9">
        <v>14241</v>
      </c>
      <c r="G16" s="8">
        <v>58526.71198</v>
      </c>
      <c r="H16" s="11">
        <v>5928.1944655999996</v>
      </c>
      <c r="I16" s="11">
        <v>18740.241819999999</v>
      </c>
      <c r="J16" s="11">
        <f t="shared" si="1"/>
        <v>24668.436285600001</v>
      </c>
    </row>
    <row r="17" spans="1:13" ht="24" x14ac:dyDescent="0.6">
      <c r="A17" s="6">
        <v>12</v>
      </c>
      <c r="B17" s="7" t="s">
        <v>22</v>
      </c>
      <c r="C17" s="8">
        <v>1561.00668</v>
      </c>
      <c r="D17" s="8">
        <v>4113.1417499999998</v>
      </c>
      <c r="E17" s="8">
        <f t="shared" si="0"/>
        <v>5674.1484299999993</v>
      </c>
      <c r="F17" s="9">
        <v>8805</v>
      </c>
      <c r="G17" s="8">
        <v>40924.58625</v>
      </c>
      <c r="H17" s="11">
        <v>2970.5815299999999</v>
      </c>
      <c r="I17" s="11">
        <v>11246.58893</v>
      </c>
      <c r="J17" s="11">
        <f t="shared" si="1"/>
        <v>14217.170459999999</v>
      </c>
    </row>
    <row r="18" spans="1:13" ht="24" x14ac:dyDescent="0.6">
      <c r="A18" s="6">
        <v>13</v>
      </c>
      <c r="B18" s="7" t="s">
        <v>23</v>
      </c>
      <c r="C18" s="8">
        <v>1519.3041700000001</v>
      </c>
      <c r="D18" s="8">
        <v>11459.095450000001</v>
      </c>
      <c r="E18" s="8">
        <f t="shared" si="0"/>
        <v>12978.39962</v>
      </c>
      <c r="F18" s="9">
        <v>2461</v>
      </c>
      <c r="G18" s="8">
        <v>18959.21</v>
      </c>
      <c r="H18" s="11">
        <v>4572.8805899999998</v>
      </c>
      <c r="I18" s="11">
        <v>31346.807239999998</v>
      </c>
      <c r="J18" s="11">
        <f t="shared" si="1"/>
        <v>35919.687829999995</v>
      </c>
    </row>
    <row r="19" spans="1:13" ht="24" x14ac:dyDescent="0.6">
      <c r="A19" s="6">
        <v>14</v>
      </c>
      <c r="B19" s="7" t="s">
        <v>24</v>
      </c>
      <c r="C19" s="8">
        <v>1575.9908866000001</v>
      </c>
      <c r="D19" s="8">
        <v>3601.3183567999999</v>
      </c>
      <c r="E19" s="8">
        <f t="shared" si="0"/>
        <v>5177.3092434</v>
      </c>
      <c r="F19" s="9">
        <v>18785</v>
      </c>
      <c r="G19" s="8">
        <v>33102.786581</v>
      </c>
      <c r="H19" s="11">
        <v>3418.9293757</v>
      </c>
      <c r="I19" s="11">
        <v>9369.6748041999999</v>
      </c>
      <c r="J19" s="11">
        <f t="shared" si="1"/>
        <v>12788.6041799</v>
      </c>
    </row>
    <row r="20" spans="1:13" ht="24" x14ac:dyDescent="0.25">
      <c r="A20" s="87" t="s">
        <v>25</v>
      </c>
      <c r="B20" s="88"/>
      <c r="C20" s="14">
        <f t="shared" ref="C20:I20" si="2">SUM(C6:C19)</f>
        <v>34565.432697299992</v>
      </c>
      <c r="D20" s="14">
        <f t="shared" si="2"/>
        <v>108597.49596789999</v>
      </c>
      <c r="E20" s="14">
        <f>SUM(E6:E19)</f>
        <v>143162.92866520002</v>
      </c>
      <c r="F20" s="15">
        <f t="shared" si="2"/>
        <v>483664</v>
      </c>
      <c r="G20" s="14">
        <f t="shared" si="2"/>
        <v>1858586.9257371002</v>
      </c>
      <c r="H20" s="15">
        <f t="shared" si="2"/>
        <v>79683.577078199989</v>
      </c>
      <c r="I20" s="15">
        <f t="shared" si="2"/>
        <v>325731.29913320002</v>
      </c>
      <c r="J20" s="14">
        <f>H20+I20</f>
        <v>405414.87621140003</v>
      </c>
    </row>
    <row r="21" spans="1:13" ht="24" x14ac:dyDescent="0.6">
      <c r="A21" s="16" t="s">
        <v>2</v>
      </c>
      <c r="B21" s="16" t="s">
        <v>26</v>
      </c>
      <c r="C21" s="17"/>
      <c r="D21" s="17"/>
      <c r="E21" s="17"/>
      <c r="F21" s="17"/>
      <c r="G21" s="17"/>
      <c r="H21" s="18"/>
      <c r="I21" s="18"/>
      <c r="J21" s="18"/>
    </row>
    <row r="22" spans="1:13" ht="24" x14ac:dyDescent="0.6">
      <c r="A22" s="6">
        <v>1</v>
      </c>
      <c r="B22" s="7" t="s">
        <v>27</v>
      </c>
      <c r="C22" s="8">
        <v>361.80366500000002</v>
      </c>
      <c r="D22" s="8">
        <v>28.497399999999999</v>
      </c>
      <c r="E22" s="8">
        <f t="shared" ref="E22:E24" si="3">C22+D22</f>
        <v>390.30106499999999</v>
      </c>
      <c r="F22" s="9">
        <v>245898</v>
      </c>
      <c r="G22" s="8">
        <v>98651.101699999999</v>
      </c>
      <c r="H22" s="11">
        <v>711.25371500000006</v>
      </c>
      <c r="I22" s="11">
        <v>65.299949999999995</v>
      </c>
      <c r="J22" s="11">
        <f t="shared" ref="J22:J24" si="4">H22+I22</f>
        <v>776.55366500000002</v>
      </c>
    </row>
    <row r="23" spans="1:13" ht="24" x14ac:dyDescent="0.6">
      <c r="A23" s="6">
        <v>2</v>
      </c>
      <c r="B23" s="7" t="s">
        <v>28</v>
      </c>
      <c r="C23" s="8">
        <v>269.27798000000001</v>
      </c>
      <c r="D23" s="8">
        <v>28.038329999999998</v>
      </c>
      <c r="E23" s="8">
        <f t="shared" si="3"/>
        <v>297.31630999999999</v>
      </c>
      <c r="F23" s="9">
        <v>22568</v>
      </c>
      <c r="G23" s="8">
        <v>34693.855360000001</v>
      </c>
      <c r="H23" s="11">
        <v>448.34120999999999</v>
      </c>
      <c r="I23" s="11">
        <v>66.749210000000005</v>
      </c>
      <c r="J23" s="11">
        <f t="shared" si="4"/>
        <v>515.09041999999999</v>
      </c>
    </row>
    <row r="24" spans="1:13" ht="24" x14ac:dyDescent="0.6">
      <c r="A24" s="6">
        <v>3</v>
      </c>
      <c r="B24" s="7" t="s">
        <v>29</v>
      </c>
      <c r="C24" s="8">
        <v>212.55001999999999</v>
      </c>
      <c r="D24" s="8">
        <v>51.710369999999998</v>
      </c>
      <c r="E24" s="8">
        <f t="shared" si="3"/>
        <v>264.26038999999997</v>
      </c>
      <c r="F24" s="9">
        <v>21248</v>
      </c>
      <c r="G24" s="8">
        <v>30501.24437</v>
      </c>
      <c r="H24" s="11">
        <v>568.84259999999995</v>
      </c>
      <c r="I24" s="11">
        <v>110.04418</v>
      </c>
      <c r="J24" s="11">
        <f t="shared" si="4"/>
        <v>678.88677999999993</v>
      </c>
    </row>
    <row r="25" spans="1:13" ht="24" x14ac:dyDescent="0.6">
      <c r="A25" s="85" t="s">
        <v>30</v>
      </c>
      <c r="B25" s="86"/>
      <c r="C25" s="14">
        <f t="shared" ref="C25:G25" si="5">SUM(C22:C24)</f>
        <v>843.631665</v>
      </c>
      <c r="D25" s="14">
        <f t="shared" si="5"/>
        <v>108.2461</v>
      </c>
      <c r="E25" s="14">
        <f>SUM(E22:E24)</f>
        <v>951.87776499999995</v>
      </c>
      <c r="F25" s="15">
        <f t="shared" si="5"/>
        <v>289714</v>
      </c>
      <c r="G25" s="14">
        <f t="shared" si="5"/>
        <v>163846.20142999999</v>
      </c>
      <c r="H25" s="14">
        <f t="shared" ref="H25:I25" si="6">SUM(H22:H24)</f>
        <v>1728.4375250000001</v>
      </c>
      <c r="I25" s="14">
        <f t="shared" si="6"/>
        <v>242.09334000000001</v>
      </c>
      <c r="J25" s="14">
        <f>H25+I25</f>
        <v>1970.5308650000002</v>
      </c>
    </row>
    <row r="26" spans="1:13" ht="24" x14ac:dyDescent="0.6">
      <c r="A26" s="83" t="s">
        <v>31</v>
      </c>
      <c r="B26" s="84"/>
      <c r="C26" s="19">
        <v>2584.1474400000002</v>
      </c>
      <c r="D26" s="19">
        <v>0</v>
      </c>
      <c r="E26" s="19">
        <f>C26+D26</f>
        <v>2584.1474400000002</v>
      </c>
      <c r="F26" s="20">
        <v>60170</v>
      </c>
      <c r="G26" s="19">
        <v>613565</v>
      </c>
      <c r="H26" s="21">
        <v>5533.8327499999996</v>
      </c>
      <c r="I26" s="21">
        <v>0</v>
      </c>
      <c r="J26" s="21">
        <f>H26+I26</f>
        <v>5533.8327499999996</v>
      </c>
    </row>
    <row r="27" spans="1:13" ht="24" x14ac:dyDescent="0.6">
      <c r="A27" s="72" t="s">
        <v>32</v>
      </c>
      <c r="B27" s="73"/>
      <c r="C27" s="22">
        <f>C20+C25+C26</f>
        <v>37993.211802299993</v>
      </c>
      <c r="D27" s="22">
        <f t="shared" ref="D27:I27" si="7">D20+D25+D26</f>
        <v>108705.74206789999</v>
      </c>
      <c r="E27" s="22">
        <f>E20+E25+E26</f>
        <v>146698.95387020003</v>
      </c>
      <c r="F27" s="23">
        <f t="shared" si="7"/>
        <v>833548</v>
      </c>
      <c r="G27" s="22">
        <f>G20+G25+G26</f>
        <v>2635998.1271671001</v>
      </c>
      <c r="H27" s="22">
        <f>H20+H25+H26</f>
        <v>86945.847353199992</v>
      </c>
      <c r="I27" s="22">
        <f t="shared" si="7"/>
        <v>325973.39247320005</v>
      </c>
      <c r="J27" s="22">
        <f>J20+J25+J26</f>
        <v>412919.23982640001</v>
      </c>
    </row>
    <row r="28" spans="1:13" ht="28.5" x14ac:dyDescent="0.7">
      <c r="A28" s="24"/>
      <c r="C28" s="25"/>
      <c r="D28" s="25"/>
      <c r="E28" s="63"/>
      <c r="F28" s="26"/>
      <c r="G28" s="27"/>
      <c r="I28" s="28"/>
      <c r="J28" s="28"/>
      <c r="K28" s="28"/>
      <c r="L28" s="28"/>
      <c r="M28" s="28"/>
    </row>
    <row r="29" spans="1:13" x14ac:dyDescent="0.25">
      <c r="C29" s="26"/>
      <c r="D29" s="26"/>
      <c r="E29" s="26"/>
      <c r="F29" s="26"/>
      <c r="G29" s="26"/>
      <c r="H29" s="26"/>
      <c r="I29" s="26"/>
      <c r="J29" s="26"/>
      <c r="K29" s="26"/>
      <c r="L29" s="28"/>
      <c r="M29" s="28"/>
    </row>
    <row r="30" spans="1:13" ht="18" x14ac:dyDescent="0.45">
      <c r="B30" s="29"/>
      <c r="C30" s="26"/>
      <c r="D30" s="26"/>
      <c r="E30" s="26"/>
      <c r="F30" s="26"/>
      <c r="G30" s="26"/>
      <c r="H30" s="26"/>
      <c r="I30" s="28"/>
      <c r="J30" s="28"/>
      <c r="K30" s="28"/>
      <c r="L30" s="28"/>
      <c r="M30" s="28"/>
    </row>
    <row r="31" spans="1:13" s="30" customFormat="1" ht="19.5" customHeigh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s="30" customFormat="1" ht="27.75" customHeight="1" x14ac:dyDescent="0.45">
      <c r="B32" s="31"/>
      <c r="C32" s="31"/>
      <c r="D32" s="32"/>
      <c r="E32" s="31"/>
      <c r="F32" s="31"/>
      <c r="H32" s="31"/>
      <c r="I32" s="93" t="s">
        <v>58</v>
      </c>
      <c r="J32" s="93"/>
      <c r="K32" s="92"/>
      <c r="L32" s="33"/>
      <c r="M32" s="34"/>
    </row>
    <row r="33" spans="1:13" s="30" customFormat="1" ht="39" customHeight="1" x14ac:dyDescent="0.45">
      <c r="A33" s="74" t="s">
        <v>34</v>
      </c>
      <c r="B33" s="74"/>
      <c r="C33" s="74"/>
      <c r="D33" s="74"/>
      <c r="E33" s="74"/>
      <c r="F33" s="74"/>
      <c r="G33" s="74"/>
      <c r="H33" s="74"/>
      <c r="I33" s="74"/>
      <c r="J33" s="2" t="s">
        <v>1</v>
      </c>
      <c r="K33" s="2"/>
      <c r="M33" s="2"/>
    </row>
    <row r="34" spans="1:13" s="30" customFormat="1" ht="24" x14ac:dyDescent="0.25">
      <c r="A34" s="75" t="s">
        <v>2</v>
      </c>
      <c r="B34" s="76" t="s">
        <v>3</v>
      </c>
      <c r="C34" s="77" t="s">
        <v>59</v>
      </c>
      <c r="D34" s="78"/>
      <c r="E34" s="78"/>
      <c r="F34" s="78"/>
      <c r="G34" s="79"/>
      <c r="H34" s="77" t="s">
        <v>60</v>
      </c>
      <c r="I34" s="78"/>
      <c r="J34" s="78"/>
    </row>
    <row r="35" spans="1:13" s="30" customFormat="1" ht="63.75" customHeight="1" x14ac:dyDescent="0.25">
      <c r="A35" s="75"/>
      <c r="B35" s="76"/>
      <c r="C35" s="35" t="s">
        <v>4</v>
      </c>
      <c r="D35" s="35" t="s">
        <v>5</v>
      </c>
      <c r="E35" s="35" t="s">
        <v>35</v>
      </c>
      <c r="F35" s="35" t="s">
        <v>7</v>
      </c>
      <c r="G35" s="35" t="s">
        <v>8</v>
      </c>
      <c r="H35" s="35" t="s">
        <v>4</v>
      </c>
      <c r="I35" s="35" t="s">
        <v>5</v>
      </c>
      <c r="J35" s="35" t="s">
        <v>36</v>
      </c>
    </row>
    <row r="36" spans="1:13" s="30" customFormat="1" ht="24" x14ac:dyDescent="0.6">
      <c r="A36" s="6">
        <v>1</v>
      </c>
      <c r="B36" s="7" t="s">
        <v>12</v>
      </c>
      <c r="C36" s="11">
        <v>547.44439460000001</v>
      </c>
      <c r="D36" s="11">
        <v>0</v>
      </c>
      <c r="E36" s="11">
        <f>C36+D36</f>
        <v>547.44439460000001</v>
      </c>
      <c r="F36" s="11">
        <v>20430</v>
      </c>
      <c r="G36" s="11">
        <v>44138.953600000001</v>
      </c>
      <c r="H36" s="36">
        <v>856.53599870000005</v>
      </c>
      <c r="I36" s="36">
        <v>0</v>
      </c>
      <c r="J36" s="36">
        <f>H36+I36</f>
        <v>856.53599870000005</v>
      </c>
      <c r="K36" s="37"/>
      <c r="L36" s="37"/>
    </row>
    <row r="37" spans="1:13" s="30" customFormat="1" ht="24" x14ac:dyDescent="0.6">
      <c r="A37" s="6">
        <v>2</v>
      </c>
      <c r="B37" s="7" t="s">
        <v>13</v>
      </c>
      <c r="C37" s="11">
        <v>435.80673200000001</v>
      </c>
      <c r="D37" s="11">
        <v>2.2174100000000001</v>
      </c>
      <c r="E37" s="11">
        <f t="shared" ref="E37:E46" si="8">C37+D37</f>
        <v>438.02414199999998</v>
      </c>
      <c r="F37" s="11">
        <v>112807</v>
      </c>
      <c r="G37" s="11">
        <v>1072288.23492</v>
      </c>
      <c r="H37" s="36">
        <v>524.08630730000004</v>
      </c>
      <c r="I37" s="36">
        <v>7.5166599999999999</v>
      </c>
      <c r="J37" s="36">
        <f>H37+I37</f>
        <v>531.60296730000005</v>
      </c>
      <c r="K37" s="37"/>
      <c r="L37" s="37"/>
    </row>
    <row r="38" spans="1:13" s="30" customFormat="1" ht="24" x14ac:dyDescent="0.6">
      <c r="A38" s="6">
        <v>3</v>
      </c>
      <c r="B38" s="7" t="s">
        <v>14</v>
      </c>
      <c r="C38" s="11">
        <v>0.96943999999999997</v>
      </c>
      <c r="D38" s="11">
        <v>0</v>
      </c>
      <c r="E38" s="11">
        <f t="shared" si="8"/>
        <v>0.96943999999999997</v>
      </c>
      <c r="F38" s="11">
        <v>97</v>
      </c>
      <c r="G38" s="11">
        <v>65.52</v>
      </c>
      <c r="H38" s="36">
        <v>1.22377</v>
      </c>
      <c r="I38" s="36">
        <v>4.0000000000000001E-3</v>
      </c>
      <c r="J38" s="36">
        <f>H38+I38</f>
        <v>1.22777</v>
      </c>
      <c r="K38" s="37"/>
      <c r="L38" s="37"/>
    </row>
    <row r="39" spans="1:13" s="30" customFormat="1" ht="24" x14ac:dyDescent="0.6">
      <c r="A39" s="6">
        <v>4</v>
      </c>
      <c r="B39" s="7" t="s">
        <v>15</v>
      </c>
      <c r="C39" s="11">
        <v>98.221022399999981</v>
      </c>
      <c r="D39" s="11">
        <v>0</v>
      </c>
      <c r="E39" s="11">
        <f t="shared" si="8"/>
        <v>98.221022399999981</v>
      </c>
      <c r="F39" s="11">
        <v>19592</v>
      </c>
      <c r="G39" s="11">
        <v>21935.506544399999</v>
      </c>
      <c r="H39" s="36">
        <v>120.52936309999996</v>
      </c>
      <c r="I39" s="36">
        <v>0</v>
      </c>
      <c r="J39" s="36">
        <f>H39+I39</f>
        <v>120.52936309999996</v>
      </c>
      <c r="K39" s="37"/>
      <c r="L39" s="37"/>
    </row>
    <row r="40" spans="1:13" s="30" customFormat="1" ht="24" x14ac:dyDescent="0.6">
      <c r="A40" s="6">
        <v>5</v>
      </c>
      <c r="B40" s="7" t="s">
        <v>16</v>
      </c>
      <c r="C40" s="11">
        <v>3.7324600000000001</v>
      </c>
      <c r="D40" s="11">
        <v>4.5880099999999997</v>
      </c>
      <c r="E40" s="11">
        <f t="shared" si="8"/>
        <v>8.3204700000000003</v>
      </c>
      <c r="F40" s="11">
        <v>35</v>
      </c>
      <c r="G40" s="11">
        <v>87.52</v>
      </c>
      <c r="H40" s="36">
        <v>3.7329400000000001</v>
      </c>
      <c r="I40" s="36">
        <v>22.558910000000001</v>
      </c>
      <c r="J40" s="36">
        <f>H40+I40</f>
        <v>26.29185</v>
      </c>
      <c r="K40" s="37"/>
      <c r="L40" s="37"/>
    </row>
    <row r="41" spans="1:13" s="30" customFormat="1" ht="24" x14ac:dyDescent="0.6">
      <c r="A41" s="6">
        <v>6</v>
      </c>
      <c r="B41" s="7" t="s">
        <v>18</v>
      </c>
      <c r="C41" s="11">
        <v>122.22024410000002</v>
      </c>
      <c r="D41" s="11">
        <v>0</v>
      </c>
      <c r="E41" s="11">
        <f t="shared" si="8"/>
        <v>122.22024410000002</v>
      </c>
      <c r="F41" s="11">
        <v>32494</v>
      </c>
      <c r="G41" s="11">
        <v>28146.41531</v>
      </c>
      <c r="H41" s="36">
        <v>247.8067906</v>
      </c>
      <c r="I41" s="36">
        <v>0</v>
      </c>
      <c r="J41" s="36">
        <f>H41+I41</f>
        <v>247.8067906</v>
      </c>
      <c r="K41" s="37"/>
      <c r="L41" s="37"/>
    </row>
    <row r="42" spans="1:13" s="30" customFormat="1" ht="24" x14ac:dyDescent="0.6">
      <c r="A42" s="6">
        <v>7</v>
      </c>
      <c r="B42" s="7" t="s">
        <v>37</v>
      </c>
      <c r="C42" s="11">
        <v>494.22556780000002</v>
      </c>
      <c r="D42" s="11">
        <v>5.4058700000000002</v>
      </c>
      <c r="E42" s="11">
        <f t="shared" si="8"/>
        <v>499.63143780000001</v>
      </c>
      <c r="F42" s="11">
        <v>42665</v>
      </c>
      <c r="G42" s="11">
        <v>122920.53469</v>
      </c>
      <c r="H42" s="36">
        <v>764.70838680000008</v>
      </c>
      <c r="I42" s="36">
        <v>13.63064</v>
      </c>
      <c r="J42" s="36">
        <f>H42+I42</f>
        <v>778.33902680000006</v>
      </c>
      <c r="K42" s="37"/>
      <c r="L42" s="37"/>
    </row>
    <row r="43" spans="1:13" s="30" customFormat="1" ht="24" x14ac:dyDescent="0.6">
      <c r="A43" s="6">
        <v>8</v>
      </c>
      <c r="B43" s="7" t="s">
        <v>20</v>
      </c>
      <c r="C43" s="11">
        <v>384.29992800000002</v>
      </c>
      <c r="D43" s="11">
        <v>0</v>
      </c>
      <c r="E43" s="11">
        <f t="shared" si="8"/>
        <v>384.29992800000002</v>
      </c>
      <c r="F43" s="11">
        <v>139525</v>
      </c>
      <c r="G43" s="11">
        <v>121639.72975120001</v>
      </c>
      <c r="H43" s="36">
        <v>774.81593109999994</v>
      </c>
      <c r="I43" s="36">
        <v>0</v>
      </c>
      <c r="J43" s="36">
        <f>H43+I43</f>
        <v>774.81593109999994</v>
      </c>
      <c r="K43" s="37"/>
      <c r="L43" s="37"/>
    </row>
    <row r="44" spans="1:13" s="30" customFormat="1" ht="24" x14ac:dyDescent="0.6">
      <c r="A44" s="6">
        <v>9</v>
      </c>
      <c r="B44" s="7" t="s">
        <v>21</v>
      </c>
      <c r="C44" s="11">
        <v>82.527966800000002</v>
      </c>
      <c r="D44" s="11">
        <v>0</v>
      </c>
      <c r="E44" s="11">
        <f t="shared" si="8"/>
        <v>82.527966800000002</v>
      </c>
      <c r="F44" s="11">
        <v>9414</v>
      </c>
      <c r="G44" s="11">
        <v>22716.28098</v>
      </c>
      <c r="H44" s="36">
        <v>142.43780960000001</v>
      </c>
      <c r="I44" s="36">
        <v>0</v>
      </c>
      <c r="J44" s="36">
        <f>H44+I44</f>
        <v>142.43780960000001</v>
      </c>
      <c r="K44" s="37"/>
      <c r="L44" s="37"/>
    </row>
    <row r="45" spans="1:13" s="30" customFormat="1" ht="24" x14ac:dyDescent="0.6">
      <c r="A45" s="6">
        <v>10</v>
      </c>
      <c r="B45" s="7" t="s">
        <v>22</v>
      </c>
      <c r="C45" s="11">
        <v>87.653769999999994</v>
      </c>
      <c r="D45" s="11">
        <v>0</v>
      </c>
      <c r="E45" s="11">
        <f t="shared" si="8"/>
        <v>87.653769999999994</v>
      </c>
      <c r="F45" s="11">
        <v>7019</v>
      </c>
      <c r="G45" s="11">
        <v>25454.141250000001</v>
      </c>
      <c r="H45" s="36">
        <v>101.00201</v>
      </c>
      <c r="I45" s="36">
        <v>0</v>
      </c>
      <c r="J45" s="36">
        <f>H45+I45</f>
        <v>101.00201</v>
      </c>
      <c r="K45" s="37"/>
      <c r="L45" s="37"/>
    </row>
    <row r="46" spans="1:13" s="30" customFormat="1" ht="24" x14ac:dyDescent="0.6">
      <c r="A46" s="6">
        <v>12</v>
      </c>
      <c r="B46" s="7" t="s">
        <v>24</v>
      </c>
      <c r="C46" s="11">
        <v>135.18054660000001</v>
      </c>
      <c r="D46" s="11">
        <v>0</v>
      </c>
      <c r="E46" s="11">
        <f t="shared" si="8"/>
        <v>135.18054660000001</v>
      </c>
      <c r="F46" s="11">
        <v>17310</v>
      </c>
      <c r="G46" s="11">
        <v>21756.656580999999</v>
      </c>
      <c r="H46" s="36">
        <v>339.50494570000001</v>
      </c>
      <c r="I46" s="36">
        <v>0</v>
      </c>
      <c r="J46" s="36">
        <f>H46+I46</f>
        <v>339.50494570000001</v>
      </c>
      <c r="K46" s="37"/>
      <c r="L46" s="37"/>
    </row>
    <row r="47" spans="1:13" s="30" customFormat="1" ht="24" x14ac:dyDescent="0.6">
      <c r="A47" s="16" t="s">
        <v>2</v>
      </c>
      <c r="B47" s="16" t="s">
        <v>26</v>
      </c>
      <c r="C47" s="38"/>
      <c r="D47" s="38"/>
      <c r="E47" s="38"/>
      <c r="F47" s="18"/>
      <c r="G47" s="38"/>
      <c r="H47" s="39"/>
      <c r="I47" s="39"/>
      <c r="J47" s="40"/>
      <c r="K47" s="37"/>
      <c r="L47" s="37"/>
    </row>
    <row r="48" spans="1:13" s="30" customFormat="1" ht="24" x14ac:dyDescent="0.6">
      <c r="A48" s="6">
        <v>1</v>
      </c>
      <c r="B48" s="7" t="s">
        <v>27</v>
      </c>
      <c r="C48" s="11">
        <v>361.80366500000002</v>
      </c>
      <c r="D48" s="11">
        <v>28.497399999999999</v>
      </c>
      <c r="E48" s="11"/>
      <c r="F48" s="11">
        <v>245898</v>
      </c>
      <c r="G48" s="11">
        <v>98651.101699999999</v>
      </c>
      <c r="H48" s="36">
        <v>711.25371500000006</v>
      </c>
      <c r="I48" s="36">
        <v>65.299949999999995</v>
      </c>
      <c r="J48" s="36">
        <f>H48+I48</f>
        <v>776.55366500000002</v>
      </c>
      <c r="K48" s="37"/>
      <c r="L48" s="37"/>
    </row>
    <row r="49" spans="1:13" s="30" customFormat="1" ht="24" x14ac:dyDescent="0.6">
      <c r="A49" s="6">
        <v>2</v>
      </c>
      <c r="B49" s="7" t="s">
        <v>28</v>
      </c>
      <c r="C49" s="11">
        <v>269.27798000000001</v>
      </c>
      <c r="D49" s="11">
        <v>28.038329999999998</v>
      </c>
      <c r="E49" s="11">
        <v>29731631</v>
      </c>
      <c r="F49" s="11">
        <v>22568</v>
      </c>
      <c r="G49" s="11">
        <v>34693.855360000001</v>
      </c>
      <c r="H49" s="36">
        <v>448.34120999999999</v>
      </c>
      <c r="I49" s="36">
        <v>66.749210000000005</v>
      </c>
      <c r="J49" s="36">
        <f>H49+I49</f>
        <v>515.09041999999999</v>
      </c>
      <c r="K49" s="37"/>
      <c r="L49" s="37"/>
    </row>
    <row r="50" spans="1:13" s="30" customFormat="1" ht="24" x14ac:dyDescent="0.6">
      <c r="A50" s="6">
        <v>3</v>
      </c>
      <c r="B50" s="7" t="s">
        <v>29</v>
      </c>
      <c r="C50" s="11">
        <v>212.55001999999999</v>
      </c>
      <c r="D50" s="11">
        <v>51.710369999999998</v>
      </c>
      <c r="E50" s="11">
        <v>26426039</v>
      </c>
      <c r="F50" s="11">
        <v>21248</v>
      </c>
      <c r="G50" s="11">
        <v>30501.24437</v>
      </c>
      <c r="H50" s="36">
        <v>568.84259999999995</v>
      </c>
      <c r="I50" s="36">
        <v>110.04418</v>
      </c>
      <c r="J50" s="36">
        <f>H50+I50</f>
        <v>678.88677999999993</v>
      </c>
      <c r="K50" s="37"/>
      <c r="L50" s="37"/>
    </row>
    <row r="51" spans="1:13" s="30" customFormat="1" ht="23.25" customHeight="1" x14ac:dyDescent="0.6">
      <c r="A51" s="67" t="s">
        <v>33</v>
      </c>
      <c r="B51" s="68"/>
      <c r="C51" s="41">
        <f>SUM(C36:C50)</f>
        <v>3235.9137372999994</v>
      </c>
      <c r="D51" s="41">
        <f>SUM(D36:D50)</f>
        <v>120.45738999999999</v>
      </c>
      <c r="E51" s="41">
        <f>SUM(E36:E50)</f>
        <v>56160074.4933623</v>
      </c>
      <c r="F51" s="41">
        <f>SUM(F36:F50)</f>
        <v>691102</v>
      </c>
      <c r="G51" s="41">
        <f>SUM(G36:G50)</f>
        <v>1644995.6950566</v>
      </c>
      <c r="H51" s="41">
        <f>SUM(H36:H50)</f>
        <v>5604.8217778999997</v>
      </c>
      <c r="I51" s="41">
        <f>SUM(I36:I50)</f>
        <v>285.80354999999997</v>
      </c>
      <c r="J51" s="41">
        <f>SUM(J36:J50)</f>
        <v>5890.6253279000002</v>
      </c>
      <c r="L51" s="37"/>
    </row>
    <row r="52" spans="1:13" s="30" customFormat="1" ht="18" customHeight="1" x14ac:dyDescent="0.45">
      <c r="B52" s="42"/>
      <c r="C52" s="42"/>
      <c r="D52" s="42"/>
      <c r="E52" s="43"/>
      <c r="F52" s="42"/>
      <c r="G52" s="42"/>
      <c r="H52" s="42"/>
      <c r="I52" s="43"/>
      <c r="J52" s="43"/>
      <c r="K52" s="43"/>
      <c r="L52" s="43"/>
      <c r="M52" s="44"/>
    </row>
    <row r="53" spans="1:13" s="30" customFormat="1" ht="18" x14ac:dyDescent="0.45">
      <c r="B53" s="45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4"/>
    </row>
    <row r="54" spans="1:13" s="30" customFormat="1" ht="18" x14ac:dyDescent="0.45">
      <c r="B54" s="29"/>
      <c r="C54" s="44"/>
      <c r="D54" s="44"/>
      <c r="E54" s="44"/>
      <c r="F54" s="44"/>
      <c r="G54" s="44"/>
      <c r="H54" s="44"/>
      <c r="I54" s="43"/>
      <c r="J54" s="43"/>
      <c r="K54" s="43"/>
      <c r="L54" s="43"/>
      <c r="M54" s="44"/>
    </row>
    <row r="55" spans="1:13" s="30" customFormat="1" ht="18" x14ac:dyDescent="0.45">
      <c r="B55" s="29"/>
      <c r="C55" s="44"/>
      <c r="D55" s="44"/>
      <c r="E55" s="44"/>
      <c r="F55" s="44"/>
      <c r="G55" s="46"/>
      <c r="H55" s="44"/>
      <c r="I55" s="43"/>
      <c r="J55" s="43"/>
      <c r="K55" s="43"/>
      <c r="L55" s="44"/>
      <c r="M55" s="44"/>
    </row>
    <row r="56" spans="1:13" s="30" customFormat="1" ht="18" x14ac:dyDescent="0.45">
      <c r="B56" s="29"/>
      <c r="C56" s="44"/>
      <c r="D56" s="44"/>
      <c r="E56" s="44"/>
      <c r="F56" s="44"/>
      <c r="G56" s="46"/>
      <c r="H56" s="44"/>
      <c r="I56" s="46"/>
      <c r="J56" s="44"/>
      <c r="K56" s="44"/>
      <c r="L56" s="44"/>
      <c r="M56" s="44"/>
    </row>
    <row r="57" spans="1:13" s="30" customFormat="1" ht="18" x14ac:dyDescent="0.45">
      <c r="B57" s="29"/>
      <c r="C57" s="44"/>
      <c r="D57" s="44"/>
      <c r="E57" s="44"/>
      <c r="F57" s="44"/>
      <c r="G57" s="46"/>
      <c r="H57" s="44"/>
      <c r="I57" s="46"/>
      <c r="J57" s="44"/>
      <c r="K57" s="44"/>
      <c r="L57" s="44"/>
      <c r="M57" s="44"/>
    </row>
    <row r="58" spans="1:13" s="30" customFormat="1" ht="18" x14ac:dyDescent="0.45">
      <c r="B58" s="29"/>
      <c r="C58" s="44"/>
      <c r="D58" s="44"/>
      <c r="E58" s="44"/>
      <c r="F58" s="44"/>
      <c r="G58" s="46"/>
      <c r="H58" s="44"/>
      <c r="I58" s="46"/>
      <c r="J58" s="44"/>
      <c r="K58" s="44"/>
      <c r="L58" s="44"/>
      <c r="M58" s="44"/>
    </row>
    <row r="59" spans="1:13" s="30" customFormat="1" ht="18" x14ac:dyDescent="0.45">
      <c r="B59" s="29"/>
      <c r="C59" s="44"/>
      <c r="D59" s="44"/>
      <c r="E59" s="44"/>
      <c r="F59" s="44"/>
      <c r="G59" s="46"/>
      <c r="H59" s="44"/>
      <c r="I59" s="46"/>
      <c r="J59" s="44"/>
      <c r="K59" s="44"/>
      <c r="L59" s="44"/>
      <c r="M59" s="44"/>
    </row>
    <row r="60" spans="1:13" s="30" customFormat="1" ht="18" x14ac:dyDescent="0.45">
      <c r="B60" s="29"/>
      <c r="C60" s="44"/>
      <c r="D60" s="44"/>
      <c r="E60" s="44"/>
      <c r="F60" s="44"/>
      <c r="G60" s="46"/>
      <c r="H60" s="44"/>
      <c r="I60" s="46"/>
      <c r="J60" s="44"/>
      <c r="K60" s="44"/>
      <c r="L60" s="44"/>
      <c r="M60" s="44"/>
    </row>
    <row r="61" spans="1:13" s="30" customFormat="1" ht="18" x14ac:dyDescent="0.45">
      <c r="B61" s="29"/>
      <c r="C61" s="44"/>
      <c r="D61" s="44"/>
      <c r="E61" s="44"/>
      <c r="F61" s="44"/>
      <c r="G61" s="46"/>
      <c r="H61" s="44"/>
      <c r="I61" s="46"/>
      <c r="J61" s="44"/>
      <c r="K61" s="44"/>
      <c r="L61" s="44"/>
      <c r="M61" s="44"/>
    </row>
    <row r="62" spans="1:13" s="30" customFormat="1" ht="18" x14ac:dyDescent="0.45">
      <c r="B62" s="29"/>
      <c r="C62" s="44"/>
      <c r="D62" s="44"/>
      <c r="E62" s="44"/>
      <c r="F62" s="44"/>
      <c r="G62" s="46"/>
      <c r="H62" s="44"/>
      <c r="I62" s="46"/>
      <c r="J62" s="44"/>
      <c r="K62" s="44"/>
      <c r="L62" s="44"/>
      <c r="M62" s="44"/>
    </row>
    <row r="63" spans="1:13" s="30" customFormat="1" ht="18" x14ac:dyDescent="0.45">
      <c r="B63" s="29"/>
      <c r="C63" s="44"/>
      <c r="D63" s="44"/>
      <c r="E63" s="44"/>
      <c r="F63" s="44"/>
      <c r="G63" s="46"/>
      <c r="H63" s="44"/>
      <c r="I63" s="46"/>
      <c r="J63" s="44"/>
      <c r="K63" s="44"/>
      <c r="L63" s="44"/>
      <c r="M63" s="44"/>
    </row>
    <row r="64" spans="1:13" ht="21.75" customHeight="1" x14ac:dyDescent="0.25">
      <c r="B64" s="47"/>
      <c r="C64" s="48"/>
      <c r="D64" s="48"/>
      <c r="E64" s="48"/>
      <c r="F64" s="48"/>
      <c r="G64" s="48"/>
      <c r="H64" s="47"/>
    </row>
    <row r="68" spans="2:13" ht="17.25" x14ac:dyDescent="0.25">
      <c r="K68" s="69" t="s">
        <v>58</v>
      </c>
      <c r="L68" s="69"/>
      <c r="M68" s="69"/>
    </row>
    <row r="69" spans="2:13" ht="28.5" x14ac:dyDescent="0.7">
      <c r="B69" s="70" t="s">
        <v>62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49"/>
    </row>
    <row r="70" spans="2:13" ht="72" x14ac:dyDescent="0.25">
      <c r="B70" s="50" t="s">
        <v>38</v>
      </c>
      <c r="C70" s="51" t="s">
        <v>39</v>
      </c>
      <c r="D70" s="51" t="s">
        <v>40</v>
      </c>
      <c r="E70" s="51" t="s">
        <v>41</v>
      </c>
      <c r="F70" s="51" t="s">
        <v>42</v>
      </c>
      <c r="G70" s="51" t="s">
        <v>43</v>
      </c>
      <c r="H70" s="51" t="s">
        <v>44</v>
      </c>
      <c r="I70" s="51" t="s">
        <v>45</v>
      </c>
      <c r="J70" s="51" t="s">
        <v>46</v>
      </c>
      <c r="K70" s="51" t="s">
        <v>47</v>
      </c>
      <c r="L70" s="51" t="s">
        <v>48</v>
      </c>
      <c r="M70" s="52" t="s">
        <v>33</v>
      </c>
    </row>
    <row r="71" spans="2:13" ht="24" x14ac:dyDescent="0.6">
      <c r="B71" s="53" t="s">
        <v>49</v>
      </c>
      <c r="C71" s="54">
        <v>5104</v>
      </c>
      <c r="D71" s="54">
        <v>942</v>
      </c>
      <c r="E71" s="54">
        <v>768</v>
      </c>
      <c r="F71" s="54">
        <v>2509</v>
      </c>
      <c r="G71" s="54">
        <v>578</v>
      </c>
      <c r="H71" s="54">
        <v>159</v>
      </c>
      <c r="I71" s="54">
        <v>397</v>
      </c>
      <c r="J71" s="54">
        <v>60193</v>
      </c>
      <c r="K71" s="54">
        <v>742164</v>
      </c>
      <c r="L71" s="54">
        <v>278</v>
      </c>
      <c r="M71" s="55">
        <f t="shared" ref="M71:M77" si="9">SUM(C71:L71)</f>
        <v>813092</v>
      </c>
    </row>
    <row r="72" spans="2:13" ht="24" x14ac:dyDescent="0.6">
      <c r="B72" s="53" t="s">
        <v>50</v>
      </c>
      <c r="C72" s="54">
        <v>5142</v>
      </c>
      <c r="D72" s="54">
        <v>1092</v>
      </c>
      <c r="E72" s="54">
        <v>3999</v>
      </c>
      <c r="F72" s="54">
        <v>2450</v>
      </c>
      <c r="G72" s="54">
        <v>345</v>
      </c>
      <c r="H72" s="54">
        <v>259</v>
      </c>
      <c r="I72" s="54">
        <v>310</v>
      </c>
      <c r="J72" s="54">
        <v>1770</v>
      </c>
      <c r="K72" s="54">
        <v>12876</v>
      </c>
      <c r="L72" s="54">
        <v>116</v>
      </c>
      <c r="M72" s="55">
        <f t="shared" si="9"/>
        <v>28359</v>
      </c>
    </row>
    <row r="73" spans="2:13" ht="24" x14ac:dyDescent="0.6">
      <c r="B73" s="53" t="s">
        <v>51</v>
      </c>
      <c r="C73" s="54">
        <v>33986</v>
      </c>
      <c r="D73" s="54">
        <v>2025</v>
      </c>
      <c r="E73" s="54">
        <v>1545</v>
      </c>
      <c r="F73" s="54">
        <v>4192</v>
      </c>
      <c r="G73" s="54">
        <v>127841</v>
      </c>
      <c r="H73" s="54">
        <v>93</v>
      </c>
      <c r="I73" s="54">
        <v>639</v>
      </c>
      <c r="J73" s="54">
        <v>36881</v>
      </c>
      <c r="K73" s="54">
        <v>396608</v>
      </c>
      <c r="L73" s="54">
        <v>1164</v>
      </c>
      <c r="M73" s="55">
        <f t="shared" si="9"/>
        <v>604974</v>
      </c>
    </row>
    <row r="74" spans="2:13" ht="24" x14ac:dyDescent="0.6">
      <c r="B74" s="53" t="s">
        <v>52</v>
      </c>
      <c r="C74" s="54">
        <v>3529</v>
      </c>
      <c r="D74" s="54">
        <v>606</v>
      </c>
      <c r="E74" s="54">
        <v>558</v>
      </c>
      <c r="F74" s="54">
        <v>1525</v>
      </c>
      <c r="G74" s="54">
        <v>439</v>
      </c>
      <c r="H74" s="54">
        <v>23</v>
      </c>
      <c r="I74" s="54">
        <v>424</v>
      </c>
      <c r="J74" s="54">
        <v>704</v>
      </c>
      <c r="K74" s="54">
        <v>29458</v>
      </c>
      <c r="L74" s="54">
        <v>135</v>
      </c>
      <c r="M74" s="55">
        <f t="shared" si="9"/>
        <v>37401</v>
      </c>
    </row>
    <row r="75" spans="2:13" ht="24" x14ac:dyDescent="0.6">
      <c r="B75" s="53" t="s">
        <v>53</v>
      </c>
      <c r="C75" s="54">
        <v>6849</v>
      </c>
      <c r="D75" s="54">
        <v>1421</v>
      </c>
      <c r="E75" s="54">
        <v>1590</v>
      </c>
      <c r="F75" s="54">
        <v>3823</v>
      </c>
      <c r="G75" s="54">
        <v>540</v>
      </c>
      <c r="H75" s="54">
        <v>139</v>
      </c>
      <c r="I75" s="54">
        <v>689</v>
      </c>
      <c r="J75" s="54">
        <v>5201</v>
      </c>
      <c r="K75" s="54">
        <v>16048</v>
      </c>
      <c r="L75" s="54">
        <v>215</v>
      </c>
      <c r="M75" s="55">
        <f t="shared" si="9"/>
        <v>36515</v>
      </c>
    </row>
    <row r="76" spans="2:13" ht="24" x14ac:dyDescent="0.6">
      <c r="B76" s="53" t="s">
        <v>54</v>
      </c>
      <c r="C76" s="54">
        <v>2107</v>
      </c>
      <c r="D76" s="54">
        <v>145</v>
      </c>
      <c r="E76" s="54">
        <v>324</v>
      </c>
      <c r="F76" s="54">
        <v>1710</v>
      </c>
      <c r="G76" s="54">
        <v>72</v>
      </c>
      <c r="H76" s="54">
        <v>56</v>
      </c>
      <c r="I76" s="54">
        <v>69</v>
      </c>
      <c r="J76" s="54">
        <v>564</v>
      </c>
      <c r="K76" s="54">
        <v>24840</v>
      </c>
      <c r="L76" s="54">
        <v>45</v>
      </c>
      <c r="M76" s="55">
        <f t="shared" si="9"/>
        <v>29932</v>
      </c>
    </row>
    <row r="77" spans="2:13" ht="24" x14ac:dyDescent="0.6">
      <c r="B77" s="53" t="s">
        <v>55</v>
      </c>
      <c r="C77" s="54">
        <v>3905</v>
      </c>
      <c r="D77" s="54">
        <v>290</v>
      </c>
      <c r="E77" s="54">
        <v>779</v>
      </c>
      <c r="F77" s="54">
        <v>2922</v>
      </c>
      <c r="G77" s="54">
        <v>86</v>
      </c>
      <c r="H77" s="54">
        <v>104</v>
      </c>
      <c r="I77" s="54">
        <v>320</v>
      </c>
      <c r="J77" s="54">
        <v>2111</v>
      </c>
      <c r="K77" s="54">
        <v>14208</v>
      </c>
      <c r="L77" s="54">
        <v>71</v>
      </c>
      <c r="M77" s="55">
        <f t="shared" si="9"/>
        <v>24796</v>
      </c>
    </row>
    <row r="78" spans="2:13" ht="24" x14ac:dyDescent="0.6">
      <c r="B78" s="53" t="s">
        <v>33</v>
      </c>
      <c r="C78" s="55">
        <f>SUM(C71:C77)</f>
        <v>60622</v>
      </c>
      <c r="D78" s="55">
        <f t="shared" ref="D78:L78" si="10">SUM(D71:D77)</f>
        <v>6521</v>
      </c>
      <c r="E78" s="55">
        <f t="shared" si="10"/>
        <v>9563</v>
      </c>
      <c r="F78" s="55">
        <f t="shared" si="10"/>
        <v>19131</v>
      </c>
      <c r="G78" s="55">
        <f t="shared" si="10"/>
        <v>129901</v>
      </c>
      <c r="H78" s="55">
        <f t="shared" si="10"/>
        <v>833</v>
      </c>
      <c r="I78" s="55">
        <f t="shared" si="10"/>
        <v>2848</v>
      </c>
      <c r="J78" s="55">
        <f t="shared" si="10"/>
        <v>107424</v>
      </c>
      <c r="K78" s="55">
        <f t="shared" si="10"/>
        <v>1236202</v>
      </c>
      <c r="L78" s="55">
        <f t="shared" si="10"/>
        <v>2024</v>
      </c>
      <c r="M78" s="55">
        <f>SUM(M71:M77)</f>
        <v>1575069</v>
      </c>
    </row>
    <row r="79" spans="2:13" ht="18" x14ac:dyDescent="0.45">
      <c r="B79" s="56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12"/>
    </row>
    <row r="80" spans="2:13" ht="28.5" x14ac:dyDescent="0.35">
      <c r="B80" s="71" t="s">
        <v>61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66" t="s">
        <v>56</v>
      </c>
    </row>
    <row r="81" spans="2:13" ht="72" x14ac:dyDescent="0.25">
      <c r="B81" s="50" t="s">
        <v>38</v>
      </c>
      <c r="C81" s="51" t="s">
        <v>39</v>
      </c>
      <c r="D81" s="51" t="s">
        <v>40</v>
      </c>
      <c r="E81" s="51" t="s">
        <v>41</v>
      </c>
      <c r="F81" s="51" t="s">
        <v>42</v>
      </c>
      <c r="G81" s="51" t="s">
        <v>43</v>
      </c>
      <c r="H81" s="51" t="s">
        <v>44</v>
      </c>
      <c r="I81" s="51" t="s">
        <v>57</v>
      </c>
      <c r="J81" s="51" t="s">
        <v>46</v>
      </c>
      <c r="K81" s="51" t="s">
        <v>47</v>
      </c>
      <c r="L81" s="51" t="s">
        <v>48</v>
      </c>
      <c r="M81" s="52" t="s">
        <v>33</v>
      </c>
    </row>
    <row r="82" spans="2:13" ht="24" x14ac:dyDescent="0.6">
      <c r="B82" s="53" t="s">
        <v>49</v>
      </c>
      <c r="C82" s="58">
        <v>18762.696800000002</v>
      </c>
      <c r="D82" s="59">
        <v>11777.162809099998</v>
      </c>
      <c r="E82" s="59">
        <v>5591.9287800000002</v>
      </c>
      <c r="F82" s="59">
        <v>7544.0926353000023</v>
      </c>
      <c r="G82" s="59">
        <v>25.22664</v>
      </c>
      <c r="H82" s="59">
        <v>1214.4795099999999</v>
      </c>
      <c r="I82" s="59">
        <v>1621.2248</v>
      </c>
      <c r="J82" s="59">
        <v>708.83211929999982</v>
      </c>
      <c r="K82" s="59">
        <v>894.70232239999996</v>
      </c>
      <c r="L82" s="59">
        <v>674.54017950000014</v>
      </c>
      <c r="M82" s="60">
        <f>SUM(C82:L82)</f>
        <v>48814.886595600001</v>
      </c>
    </row>
    <row r="83" spans="2:13" ht="24" x14ac:dyDescent="0.6">
      <c r="B83" s="53" t="s">
        <v>50</v>
      </c>
      <c r="C83" s="58">
        <v>11595.403609999999</v>
      </c>
      <c r="D83" s="59">
        <v>5597.3114699999996</v>
      </c>
      <c r="E83" s="59">
        <v>10086.70248</v>
      </c>
      <c r="F83" s="59">
        <v>4874.9769613999997</v>
      </c>
      <c r="G83" s="59">
        <v>14.6206</v>
      </c>
      <c r="H83" s="59">
        <v>1427.94652</v>
      </c>
      <c r="I83" s="59">
        <v>1106.9760100000001</v>
      </c>
      <c r="J83" s="59">
        <v>100.21064380000001</v>
      </c>
      <c r="K83" s="59">
        <v>129.51198690000001</v>
      </c>
      <c r="L83" s="59">
        <v>114.32992109999999</v>
      </c>
      <c r="M83" s="60">
        <f t="shared" ref="M83:M88" si="11">SUM(C83:L83)</f>
        <v>35047.990203199988</v>
      </c>
    </row>
    <row r="84" spans="2:13" ht="24" x14ac:dyDescent="0.6">
      <c r="B84" s="53" t="s">
        <v>51</v>
      </c>
      <c r="C84" s="58">
        <v>104890.9995582</v>
      </c>
      <c r="D84" s="59">
        <v>30172.152026</v>
      </c>
      <c r="E84" s="59">
        <v>17006.170259999999</v>
      </c>
      <c r="F84" s="59">
        <v>21273.376664700001</v>
      </c>
      <c r="G84" s="59">
        <v>5445.1340399999999</v>
      </c>
      <c r="H84" s="59">
        <v>2407.6007300000001</v>
      </c>
      <c r="I84" s="59">
        <v>4937.0857606</v>
      </c>
      <c r="J84" s="59">
        <v>1544.1509986999999</v>
      </c>
      <c r="K84" s="59">
        <v>3635.4899458</v>
      </c>
      <c r="L84" s="59">
        <v>4417.6064227999996</v>
      </c>
      <c r="M84" s="60">
        <f t="shared" si="11"/>
        <v>195729.76640680002</v>
      </c>
    </row>
    <row r="85" spans="2:13" ht="24" x14ac:dyDescent="0.6">
      <c r="B85" s="53" t="s">
        <v>52</v>
      </c>
      <c r="C85" s="58">
        <v>17631.703310000001</v>
      </c>
      <c r="D85" s="59">
        <v>8883.2104106999996</v>
      </c>
      <c r="E85" s="59">
        <v>3777.45228</v>
      </c>
      <c r="F85" s="59">
        <v>6031.1477940999994</v>
      </c>
      <c r="G85" s="59">
        <v>18.929349999999999</v>
      </c>
      <c r="H85" s="59">
        <v>793.35488999999995</v>
      </c>
      <c r="I85" s="59">
        <v>2216.1166600000001</v>
      </c>
      <c r="J85" s="59">
        <v>48.763238800000011</v>
      </c>
      <c r="K85" s="59">
        <v>339.95194600000008</v>
      </c>
      <c r="L85" s="59">
        <v>384.15759859999997</v>
      </c>
      <c r="M85" s="60">
        <f t="shared" si="11"/>
        <v>40124.787478200007</v>
      </c>
    </row>
    <row r="86" spans="2:13" ht="24" x14ac:dyDescent="0.6">
      <c r="B86" s="53" t="s">
        <v>53</v>
      </c>
      <c r="C86" s="58">
        <v>24532.4818246</v>
      </c>
      <c r="D86" s="59">
        <v>12496.072679500001</v>
      </c>
      <c r="E86" s="59">
        <v>5842.3138049999998</v>
      </c>
      <c r="F86" s="59">
        <v>10468.003590099999</v>
      </c>
      <c r="G86" s="59">
        <v>23.41086</v>
      </c>
      <c r="H86" s="59">
        <v>1652.3072</v>
      </c>
      <c r="I86" s="59">
        <v>3227.23828</v>
      </c>
      <c r="J86" s="59">
        <v>169.00814750000006</v>
      </c>
      <c r="K86" s="59">
        <v>331.03481670000002</v>
      </c>
      <c r="L86" s="59">
        <v>597.94561929999998</v>
      </c>
      <c r="M86" s="60">
        <f t="shared" si="11"/>
        <v>59339.816822699999</v>
      </c>
    </row>
    <row r="87" spans="2:13" ht="24" x14ac:dyDescent="0.6">
      <c r="B87" s="53" t="s">
        <v>54</v>
      </c>
      <c r="C87" s="58">
        <v>4608.0062200000002</v>
      </c>
      <c r="D87" s="59">
        <v>2254.2372</v>
      </c>
      <c r="E87" s="59">
        <v>916.03862000000004</v>
      </c>
      <c r="F87" s="59">
        <v>2847.3451339999997</v>
      </c>
      <c r="G87" s="59">
        <v>2.8856999999999999</v>
      </c>
      <c r="H87" s="59">
        <v>439.54631000000001</v>
      </c>
      <c r="I87" s="59">
        <v>259.0557</v>
      </c>
      <c r="J87" s="59">
        <v>20.772209800000002</v>
      </c>
      <c r="K87" s="59">
        <v>244.42439960000002</v>
      </c>
      <c r="L87" s="59">
        <v>29.077822199999996</v>
      </c>
      <c r="M87" s="60">
        <f t="shared" si="11"/>
        <v>11621.389315600003</v>
      </c>
    </row>
    <row r="88" spans="2:13" ht="24" x14ac:dyDescent="0.6">
      <c r="B88" s="53" t="s">
        <v>55</v>
      </c>
      <c r="C88" s="58">
        <v>9498.6161708</v>
      </c>
      <c r="D88" s="59">
        <v>4031.5251499999999</v>
      </c>
      <c r="E88" s="59">
        <v>1645.55675</v>
      </c>
      <c r="F88" s="59">
        <v>5280.1421373999992</v>
      </c>
      <c r="G88" s="59">
        <v>3.6255600000000001</v>
      </c>
      <c r="H88" s="59">
        <v>422.92469</v>
      </c>
      <c r="I88" s="59">
        <v>913.64131999999995</v>
      </c>
      <c r="J88" s="59">
        <v>38.104613399999998</v>
      </c>
      <c r="K88" s="59">
        <v>315.50991050000005</v>
      </c>
      <c r="L88" s="59">
        <v>90.956702199999995</v>
      </c>
      <c r="M88" s="60">
        <f t="shared" si="11"/>
        <v>22240.603004299999</v>
      </c>
    </row>
    <row r="89" spans="2:13" ht="24" x14ac:dyDescent="0.6">
      <c r="B89" s="53" t="s">
        <v>33</v>
      </c>
      <c r="C89" s="61">
        <f>SUM(C82:C88)</f>
        <v>191519.90749360001</v>
      </c>
      <c r="D89" s="61">
        <f t="shared" ref="D89:L89" si="12">SUM(D82:D88)</f>
        <v>75211.671745300002</v>
      </c>
      <c r="E89" s="61">
        <f t="shared" si="12"/>
        <v>44866.162974999999</v>
      </c>
      <c r="F89" s="61">
        <f t="shared" si="12"/>
        <v>58319.084917000007</v>
      </c>
      <c r="G89" s="61">
        <f t="shared" si="12"/>
        <v>5533.8327500000005</v>
      </c>
      <c r="H89" s="61">
        <f t="shared" si="12"/>
        <v>8358.15985</v>
      </c>
      <c r="I89" s="61">
        <f t="shared" si="12"/>
        <v>14281.338530600002</v>
      </c>
      <c r="J89" s="61">
        <f t="shared" si="12"/>
        <v>2629.8419712999998</v>
      </c>
      <c r="K89" s="61">
        <f t="shared" si="12"/>
        <v>5890.6253279000002</v>
      </c>
      <c r="L89" s="61">
        <f t="shared" si="12"/>
        <v>6308.6142656999991</v>
      </c>
      <c r="M89" s="61">
        <f>SUM(M82:M88)</f>
        <v>412919.23982639995</v>
      </c>
    </row>
    <row r="91" spans="2:13" x14ac:dyDescent="0.25">
      <c r="G91" s="65"/>
      <c r="K91" s="12"/>
      <c r="L91" s="65"/>
      <c r="M91" s="12"/>
    </row>
    <row r="92" spans="2:13" x14ac:dyDescent="0.25">
      <c r="G92" s="62"/>
      <c r="K92" s="62"/>
      <c r="M92" s="62"/>
    </row>
    <row r="93" spans="2:13" x14ac:dyDescent="0.25">
      <c r="K93" s="65"/>
      <c r="M93" s="65"/>
    </row>
    <row r="95" spans="2:13" x14ac:dyDescent="0.25">
      <c r="G95" s="65"/>
    </row>
  </sheetData>
  <dataConsolidate/>
  <mergeCells count="20">
    <mergeCell ref="B80:L80"/>
    <mergeCell ref="B69:L69"/>
    <mergeCell ref="K68:M68"/>
    <mergeCell ref="A27:B27"/>
    <mergeCell ref="H4:J4"/>
    <mergeCell ref="A3:I3"/>
    <mergeCell ref="I2:J2"/>
    <mergeCell ref="A33:I33"/>
    <mergeCell ref="I32:J32"/>
    <mergeCell ref="H34:J34"/>
    <mergeCell ref="A20:B20"/>
    <mergeCell ref="A25:B25"/>
    <mergeCell ref="A26:B26"/>
    <mergeCell ref="A4:A5"/>
    <mergeCell ref="B4:B5"/>
    <mergeCell ref="C4:G4"/>
    <mergeCell ref="A51:B51"/>
    <mergeCell ref="A34:A35"/>
    <mergeCell ref="B34:B35"/>
    <mergeCell ref="C34:G34"/>
  </mergeCells>
  <printOptions horizontalCentered="1"/>
  <pageMargins left="0.25" right="0.25" top="0.75" bottom="0.75" header="0.3" footer="0.3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 Bhadra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Basant Bohara</dc:creator>
  <cp:lastModifiedBy>Rahul Jha</cp:lastModifiedBy>
  <cp:lastPrinted>2026-10-09T11:34:55Z</cp:lastPrinted>
  <dcterms:created xsi:type="dcterms:W3CDTF">2026-01-27T09:49:34Z</dcterms:created>
  <dcterms:modified xsi:type="dcterms:W3CDTF">2026-10-09T11:37:26Z</dcterms:modified>
</cp:coreProperties>
</file>