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Beema Statistics Updated\Insurance DATA_REPORT\Investment Report\Investment report 2082-83\4th Qtr\"/>
    </mc:Choice>
  </mc:AlternateContent>
  <xr:revisionPtr revIDLastSave="0" documentId="13_ncr:1_{38576E1A-6BEE-475F-B16B-8ED098610CFE}" xr6:coauthVersionLast="47" xr6:coauthVersionMax="47" xr10:uidLastSave="{00000000-0000-0000-0000-000000000000}"/>
  <bookViews>
    <workbookView xWindow="-120" yWindow="-120" windowWidth="29040" windowHeight="15720" xr2:uid="{06F08CFA-3B6F-4D71-AF04-FE26F8A3E756}"/>
  </bookViews>
  <sheets>
    <sheet name="Nonlife" sheetId="1" r:id="rId1"/>
  </sheets>
  <definedNames>
    <definedName name="_xlnm.Print_Area" localSheetId="0">Nonlife!$A$1:$Q$25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4" i="1" l="1"/>
  <c r="Q23" i="1"/>
  <c r="P22" i="1"/>
  <c r="O22" i="1"/>
  <c r="N22" i="1"/>
  <c r="M22" i="1"/>
  <c r="L22" i="1"/>
  <c r="K22" i="1"/>
  <c r="K25" i="1" s="1"/>
  <c r="J22" i="1"/>
  <c r="J25" i="1" s="1"/>
  <c r="I22" i="1"/>
  <c r="I25" i="1" s="1"/>
  <c r="H22" i="1"/>
  <c r="G22" i="1"/>
  <c r="F22" i="1"/>
  <c r="E22" i="1"/>
  <c r="D22" i="1"/>
  <c r="C22" i="1"/>
  <c r="Q21" i="1"/>
  <c r="Q20" i="1"/>
  <c r="Q19" i="1"/>
  <c r="Q18" i="1"/>
  <c r="Q17" i="1"/>
  <c r="Q16" i="1"/>
  <c r="Q15" i="1"/>
  <c r="Q22" i="1" s="1"/>
  <c r="Q14" i="1"/>
  <c r="Q13" i="1"/>
  <c r="Q12" i="1"/>
  <c r="K11" i="1"/>
  <c r="J11" i="1"/>
  <c r="I11" i="1"/>
  <c r="P10" i="1"/>
  <c r="P11" i="1" s="1"/>
  <c r="P25" i="1" s="1"/>
  <c r="O10" i="1"/>
  <c r="O11" i="1" s="1"/>
  <c r="O25" i="1" s="1"/>
  <c r="N10" i="1"/>
  <c r="N11" i="1" s="1"/>
  <c r="M10" i="1"/>
  <c r="M11" i="1" s="1"/>
  <c r="L10" i="1"/>
  <c r="L11" i="1" s="1"/>
  <c r="K10" i="1"/>
  <c r="J10" i="1"/>
  <c r="I10" i="1"/>
  <c r="H10" i="1"/>
  <c r="H11" i="1" s="1"/>
  <c r="G10" i="1"/>
  <c r="G11" i="1" s="1"/>
  <c r="G25" i="1" s="1"/>
  <c r="F10" i="1"/>
  <c r="F11" i="1" s="1"/>
  <c r="F25" i="1" s="1"/>
  <c r="E10" i="1"/>
  <c r="E11" i="1" s="1"/>
  <c r="E25" i="1" s="1"/>
  <c r="D10" i="1"/>
  <c r="D11" i="1" s="1"/>
  <c r="D25" i="1" s="1"/>
  <c r="C10" i="1"/>
  <c r="C11" i="1" s="1"/>
  <c r="Q9" i="1"/>
  <c r="Q8" i="1"/>
  <c r="Q7" i="1"/>
  <c r="H25" i="1" l="1"/>
  <c r="Q11" i="1"/>
  <c r="C25" i="1"/>
  <c r="Q25" i="1" s="1"/>
  <c r="L25" i="1"/>
  <c r="M25" i="1"/>
  <c r="N25" i="1"/>
  <c r="Q10" i="1"/>
</calcChain>
</file>

<file path=xl/sharedStrings.xml><?xml version="1.0" encoding="utf-8"?>
<sst xmlns="http://schemas.openxmlformats.org/spreadsheetml/2006/main" count="48" uniqueCount="46">
  <si>
    <t>निर्जीवन बीमा व्यवसाय गर्ने बीमकहरुको आ.व. २०८२/८३ चौथो त्रैमासिकसम्मको लगानीको विवरण</t>
  </si>
  <si>
    <t>रकम रु. लाखमा</t>
  </si>
  <si>
    <t>लगानीका क्षेत्रहरु            बीमकको नाम</t>
  </si>
  <si>
    <t>नेपाल इ.कं.लि.</t>
  </si>
  <si>
    <t>दि.ओरिएन्टल इ.कं.लि.</t>
  </si>
  <si>
    <t>नेशनल इ.कं.लि.</t>
  </si>
  <si>
    <t>नेको इ.लि.</t>
  </si>
  <si>
    <t>प्रभु इ.लि.</t>
  </si>
  <si>
    <t>शिखर इ.कं.लि.</t>
  </si>
  <si>
    <t>एनएलजी इ.कं.लि.</t>
  </si>
  <si>
    <t>राष्ट्रिय बीमा कम्पनी लि.</t>
  </si>
  <si>
    <t>हिमालयन एभरेष्ट इ.लि.</t>
  </si>
  <si>
    <t>सानिमा जिआईसी इ.लि.</t>
  </si>
  <si>
    <t>सगरमाथा लुम्विनी इ.क.लि.</t>
  </si>
  <si>
    <t>सिद्धार्थ प्रिमियर इ.लि.</t>
  </si>
  <si>
    <t>यनुाइटेड अजोड इ.लि.</t>
  </si>
  <si>
    <t>आइजिआई प्रुडेन्सियल इ.कं.लि.</t>
  </si>
  <si>
    <t>जम्मा</t>
  </si>
  <si>
    <t xml:space="preserve">नेपाल सरकार, प्रदेश सरकार, स्थानिय सरकार वा नेपाल राष्ट्र बैंकको वचतपत्र वा ऋणपत्र 
बचतपत्र (1)
</t>
  </si>
  <si>
    <t>(न्युनतम 3०%)</t>
  </si>
  <si>
    <t>क वर्गको बैंकको मुद्दती निक्षेप (२)</t>
  </si>
  <si>
    <t>पूर्वाधार बैंकको मुद्दती निक्षेप (३)</t>
  </si>
  <si>
    <t>४ = २+३ को जम्मा</t>
  </si>
  <si>
    <t>(न्युनतम ३०%)</t>
  </si>
  <si>
    <t>५ = १+४ को जम्मा</t>
  </si>
  <si>
    <t xml:space="preserve"> नेपाल राष्ट्र बैंकबाट ईजाजतपत्र प्राप्त ख वर्गको बैंक तथा
वित्तीय संस्थाको मुद्दती
निक्षेप (6)</t>
  </si>
  <si>
    <t xml:space="preserve">(बढिमा १५%)
</t>
  </si>
  <si>
    <t xml:space="preserve"> नेपाल राष्ट्र बैंकबाट ईजाजतपत्र प्राप्त ग वर्गको बैंक तथा
वित्तीय संस्थाको मुद्दती
निक्षेप (7)</t>
  </si>
  <si>
    <t>(बढिमा ७%)</t>
  </si>
  <si>
    <t xml:space="preserve"> घर जग्गामा गरिएको लगानी (8)
</t>
  </si>
  <si>
    <t>(बढिमा १०%)</t>
  </si>
  <si>
    <t>सुचीकृत पिब्लिक
लि.कम्पनीको साधार शेयर (9)</t>
  </si>
  <si>
    <t xml:space="preserve"> नेपाल राष्ट्र बैंकबाट ईजाजतपत्र प्राप्त क, ख र ग वर्गको बैंक 
तथा वित्तीय संस्थाको 
अग्राधिकार शेयर, बण्ड, डिबेन्चर र ऋणपत्र (10)
</t>
  </si>
  <si>
    <t xml:space="preserve">(बढिमा २०%)
</t>
  </si>
  <si>
    <t xml:space="preserve">सूचीकृत पब्लिक लिमिटेड कम्पीको बन्ड, डिबेन्चर र ऋणपत्र (11)
</t>
  </si>
  <si>
    <t>कृषि उत्पादन तथा वितरण, शीत भण्डार गृह, पर्यटन उद्योग, जलबिद्युत, सौर्य ऊर्जा, लगायत वीकरणीय उर्जा परियोजना, केवलकार, सडक, बिद्युत प्रसारण लाईन, शिक्षा र स्वास्थ्य क्षेत्र (१2)</t>
  </si>
  <si>
    <t>(बढिमा 1०%)</t>
  </si>
  <si>
    <t xml:space="preserve">नागरिक लगानी
कोष र म्युचअल फण्ड (१3)
</t>
  </si>
  <si>
    <t xml:space="preserve">(बढिमा ५%)
</t>
  </si>
  <si>
    <t xml:space="preserve">
इन्भेष्टमेन्ट कम्पनीको शेयर (14)</t>
  </si>
  <si>
    <t xml:space="preserve">
अन्य संस्थापक शेयर (15)</t>
  </si>
  <si>
    <t>(९)‌‌+(१5)</t>
  </si>
  <si>
    <t xml:space="preserve">(बढिमा १०%)
</t>
  </si>
  <si>
    <t>सुचीकृत नभएको
अन्य पब्लिक
लि.कम्पनीको शेयर (16)</t>
  </si>
  <si>
    <t>अन्य लगानी (१7)</t>
  </si>
  <si>
    <t>कुल लगानी रकम (१8 =
५+६+७+८+९+१०+११+१२
+१३+१४+१५+१६+१७)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</si>
</sst>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002060"/>
      <name val="Kalimati"/>
      <charset val="1"/>
    </font>
    <font>
      <b/>
      <i/>
      <sz val="10"/>
      <color theme="1"/>
      <name val="Kalimati"/>
      <charset val="1"/>
    </font>
    <font>
      <b/>
      <sz val="10"/>
      <color theme="1"/>
      <name val="Kalimati"/>
      <charset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top" wrapText="1"/>
    </xf>
    <xf numFmtId="43" fontId="4" fillId="0" borderId="2" xfId="1" applyFont="1" applyFill="1" applyBorder="1" applyAlignment="1">
      <alignment horizontal="center" vertical="center"/>
    </xf>
    <xf numFmtId="43" fontId="4" fillId="2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43" fontId="0" fillId="0" borderId="2" xfId="1" applyFont="1" applyFill="1" applyBorder="1" applyAlignment="1">
      <alignment horizontal="center" vertical="center" wrapText="1"/>
    </xf>
    <xf numFmtId="43" fontId="4" fillId="3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1223078</xdr:colOff>
      <xdr:row>0</xdr:row>
      <xdr:rowOff>0</xdr:rowOff>
    </xdr:from>
    <xdr:to>
      <xdr:col>9</xdr:col>
      <xdr:colOff>420597</xdr:colOff>
      <xdr:row>3</xdr:row>
      <xdr:rowOff>63591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4233DA-00C6-4C5B-9752-984DA023E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1778" y="0"/>
          <a:ext cx="2721769" cy="635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9DA2-7678-4638-8997-04FE6B3888CE}">
  <sheetPr>
    <pageSetUpPr fitToPage="1"/>
  </sheetPr>
  <dimension ref="A4:Q25"/>
  <sheetViews>
    <sheetView tabSelected="1" view="pageBreakPreview" zoomScale="60" zoomScaleNormal="100" workbookViewId="0">
      <pane xSplit="2" ySplit="6" topLeftCell="D19" activePane="bottomRight" state="frozen"/>
      <selection pane="topRight" activeCell="C1" sqref="C1"/>
      <selection pane="bottomLeft" activeCell="A7" sqref="A7"/>
      <selection pane="bottomRight" activeCell="H43" sqref="H43"/>
    </sheetView>
  </sheetViews>
  <sheetFormatPr defaultRowHeight="15" x14ac:dyDescent="0.25"/>
  <cols>
    <col min="1" max="1" width="38.85546875" customWidth="1"/>
    <col min="2" max="2" width="15.85546875" customWidth="1"/>
    <col min="3" max="16" width="26.42578125" bestFit="1" customWidth="1"/>
    <col min="17" max="17" width="28.140625" bestFit="1" customWidth="1"/>
  </cols>
  <sheetData>
    <row r="4" spans="1:17" ht="36" x14ac:dyDescent="0.9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9.5" customHeight="1" x14ac:dyDescent="0.25">
      <c r="P5" s="13" t="s">
        <v>1</v>
      </c>
      <c r="Q5" s="13"/>
    </row>
    <row r="6" spans="1:17" s="2" customFormat="1" ht="66" customHeight="1" x14ac:dyDescent="0.25">
      <c r="A6" s="14" t="s">
        <v>2</v>
      </c>
      <c r="B6" s="14"/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  <c r="L6" s="1" t="s">
        <v>12</v>
      </c>
      <c r="M6" s="1" t="s">
        <v>13</v>
      </c>
      <c r="N6" s="1" t="s">
        <v>14</v>
      </c>
      <c r="O6" s="1" t="s">
        <v>15</v>
      </c>
      <c r="P6" s="1" t="s">
        <v>16</v>
      </c>
      <c r="Q6" s="1" t="s">
        <v>17</v>
      </c>
    </row>
    <row r="7" spans="1:17" ht="81" customHeight="1" x14ac:dyDescent="0.25">
      <c r="A7" s="3" t="s">
        <v>18</v>
      </c>
      <c r="B7" s="4" t="s">
        <v>19</v>
      </c>
      <c r="C7" s="5">
        <v>0</v>
      </c>
      <c r="D7" s="5">
        <v>1348.72</v>
      </c>
      <c r="E7" s="5">
        <v>9227.5920102</v>
      </c>
      <c r="F7" s="5">
        <v>0</v>
      </c>
      <c r="G7" s="5">
        <v>346.7</v>
      </c>
      <c r="H7" s="5">
        <v>0</v>
      </c>
      <c r="I7" s="5">
        <v>0</v>
      </c>
      <c r="J7" s="5">
        <v>0</v>
      </c>
      <c r="K7" s="5">
        <v>107.914</v>
      </c>
      <c r="L7" s="5">
        <v>0</v>
      </c>
      <c r="M7" s="5">
        <v>0</v>
      </c>
      <c r="N7" s="5">
        <v>0</v>
      </c>
      <c r="O7" s="5">
        <v>0</v>
      </c>
      <c r="P7" s="5">
        <v>42.5</v>
      </c>
      <c r="Q7" s="6">
        <f>SUM(C7:P7)</f>
        <v>11073.426010200001</v>
      </c>
    </row>
    <row r="8" spans="1:17" ht="19.5" x14ac:dyDescent="0.25">
      <c r="A8" s="3" t="s">
        <v>20</v>
      </c>
      <c r="B8" s="7"/>
      <c r="C8" s="5">
        <v>30808.720000000001</v>
      </c>
      <c r="D8" s="5">
        <v>26975</v>
      </c>
      <c r="E8" s="5">
        <v>16273</v>
      </c>
      <c r="F8" s="5">
        <v>32457</v>
      </c>
      <c r="G8" s="5">
        <v>4553</v>
      </c>
      <c r="H8" s="5">
        <v>22512</v>
      </c>
      <c r="I8" s="5">
        <v>18312.68</v>
      </c>
      <c r="J8" s="5">
        <v>63100</v>
      </c>
      <c r="K8" s="5">
        <v>22790.994999999999</v>
      </c>
      <c r="L8" s="5">
        <v>26927</v>
      </c>
      <c r="M8" s="5">
        <v>29661</v>
      </c>
      <c r="N8" s="5">
        <v>45125</v>
      </c>
      <c r="O8" s="5">
        <v>24151.1</v>
      </c>
      <c r="P8" s="5">
        <v>24810</v>
      </c>
      <c r="Q8" s="6">
        <f t="shared" ref="Q8:Q25" si="0">SUM(C8:P8)</f>
        <v>388456.495</v>
      </c>
    </row>
    <row r="9" spans="1:17" ht="17.25" customHeight="1" x14ac:dyDescent="0.25">
      <c r="A9" s="3" t="s">
        <v>21</v>
      </c>
      <c r="B9" s="4"/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6">
        <f t="shared" si="0"/>
        <v>0</v>
      </c>
    </row>
    <row r="10" spans="1:17" ht="36.75" customHeight="1" x14ac:dyDescent="0.25">
      <c r="A10" s="3" t="s">
        <v>22</v>
      </c>
      <c r="B10" s="7" t="s">
        <v>23</v>
      </c>
      <c r="C10" s="5">
        <f>C8+C9</f>
        <v>30808.720000000001</v>
      </c>
      <c r="D10" s="5">
        <f t="shared" ref="D10:P10" si="1">D8+D9</f>
        <v>26975</v>
      </c>
      <c r="E10" s="5">
        <f t="shared" si="1"/>
        <v>16273</v>
      </c>
      <c r="F10" s="5">
        <f t="shared" si="1"/>
        <v>32457</v>
      </c>
      <c r="G10" s="5">
        <f t="shared" si="1"/>
        <v>4553</v>
      </c>
      <c r="H10" s="5">
        <f t="shared" si="1"/>
        <v>22512</v>
      </c>
      <c r="I10" s="5">
        <f t="shared" si="1"/>
        <v>18312.68</v>
      </c>
      <c r="J10" s="5">
        <f t="shared" si="1"/>
        <v>63100</v>
      </c>
      <c r="K10" s="5">
        <f t="shared" si="1"/>
        <v>22790.994999999999</v>
      </c>
      <c r="L10" s="5">
        <f t="shared" si="1"/>
        <v>26927</v>
      </c>
      <c r="M10" s="5">
        <f t="shared" si="1"/>
        <v>29661</v>
      </c>
      <c r="N10" s="5">
        <f t="shared" si="1"/>
        <v>45125</v>
      </c>
      <c r="O10" s="5">
        <f t="shared" si="1"/>
        <v>24151.1</v>
      </c>
      <c r="P10" s="5">
        <f t="shared" si="1"/>
        <v>24810</v>
      </c>
      <c r="Q10" s="6">
        <f t="shared" si="0"/>
        <v>388456.495</v>
      </c>
    </row>
    <row r="11" spans="1:17" ht="19.5" x14ac:dyDescent="0.25">
      <c r="A11" s="11" t="s">
        <v>24</v>
      </c>
      <c r="B11" s="11"/>
      <c r="C11" s="5">
        <f>C7+C10</f>
        <v>30808.720000000001</v>
      </c>
      <c r="D11" s="5">
        <f t="shared" ref="D11:P11" si="2">D7+D10</f>
        <v>28323.72</v>
      </c>
      <c r="E11" s="5">
        <f t="shared" si="2"/>
        <v>25500.592010200002</v>
      </c>
      <c r="F11" s="5">
        <f t="shared" si="2"/>
        <v>32457</v>
      </c>
      <c r="G11" s="5">
        <f t="shared" si="2"/>
        <v>4899.7</v>
      </c>
      <c r="H11" s="5">
        <f t="shared" si="2"/>
        <v>22512</v>
      </c>
      <c r="I11" s="5">
        <f t="shared" si="2"/>
        <v>18312.68</v>
      </c>
      <c r="J11" s="5">
        <f t="shared" si="2"/>
        <v>63100</v>
      </c>
      <c r="K11" s="5">
        <f t="shared" si="2"/>
        <v>22898.909</v>
      </c>
      <c r="L11" s="5">
        <f t="shared" si="2"/>
        <v>26927</v>
      </c>
      <c r="M11" s="5">
        <f t="shared" si="2"/>
        <v>29661</v>
      </c>
      <c r="N11" s="5">
        <f t="shared" si="2"/>
        <v>45125</v>
      </c>
      <c r="O11" s="5">
        <f t="shared" si="2"/>
        <v>24151.1</v>
      </c>
      <c r="P11" s="5">
        <f t="shared" si="2"/>
        <v>24852.5</v>
      </c>
      <c r="Q11" s="6">
        <f t="shared" si="0"/>
        <v>399529.92101019993</v>
      </c>
    </row>
    <row r="12" spans="1:17" ht="78" x14ac:dyDescent="0.25">
      <c r="A12" s="3" t="s">
        <v>25</v>
      </c>
      <c r="B12" s="4" t="s">
        <v>26</v>
      </c>
      <c r="C12" s="5">
        <v>2974.3969999999999</v>
      </c>
      <c r="D12" s="5">
        <v>350</v>
      </c>
      <c r="E12" s="5">
        <v>0</v>
      </c>
      <c r="F12" s="5">
        <v>5645</v>
      </c>
      <c r="G12" s="5">
        <v>1425</v>
      </c>
      <c r="H12" s="5">
        <v>2835</v>
      </c>
      <c r="I12" s="5">
        <v>2060</v>
      </c>
      <c r="J12" s="5">
        <v>2500</v>
      </c>
      <c r="K12" s="5">
        <v>2726</v>
      </c>
      <c r="L12" s="5">
        <v>2720</v>
      </c>
      <c r="M12" s="5">
        <v>5093</v>
      </c>
      <c r="N12" s="5">
        <v>5925</v>
      </c>
      <c r="O12" s="5">
        <v>2985</v>
      </c>
      <c r="P12" s="5">
        <v>4235</v>
      </c>
      <c r="Q12" s="6">
        <f t="shared" si="0"/>
        <v>41473.396999999997</v>
      </c>
    </row>
    <row r="13" spans="1:17" ht="78" x14ac:dyDescent="0.25">
      <c r="A13" s="3" t="s">
        <v>27</v>
      </c>
      <c r="B13" s="4" t="s">
        <v>28</v>
      </c>
      <c r="C13" s="5">
        <v>1514.44</v>
      </c>
      <c r="D13" s="5">
        <v>0</v>
      </c>
      <c r="E13" s="5">
        <v>0</v>
      </c>
      <c r="F13" s="5">
        <v>1605</v>
      </c>
      <c r="G13" s="5">
        <v>433</v>
      </c>
      <c r="H13" s="5">
        <v>145</v>
      </c>
      <c r="I13" s="5">
        <v>420</v>
      </c>
      <c r="J13" s="5">
        <v>700</v>
      </c>
      <c r="K13" s="5">
        <v>2055</v>
      </c>
      <c r="L13" s="5">
        <v>160</v>
      </c>
      <c r="M13" s="5">
        <v>2905</v>
      </c>
      <c r="N13" s="5">
        <v>930</v>
      </c>
      <c r="O13" s="5">
        <v>1500</v>
      </c>
      <c r="P13" s="5">
        <v>965</v>
      </c>
      <c r="Q13" s="6">
        <f t="shared" si="0"/>
        <v>13332.44</v>
      </c>
    </row>
    <row r="14" spans="1:17" ht="39" x14ac:dyDescent="0.25">
      <c r="A14" s="3" t="s">
        <v>29</v>
      </c>
      <c r="B14" s="4" t="s">
        <v>30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6">
        <f t="shared" si="0"/>
        <v>0</v>
      </c>
    </row>
    <row r="15" spans="1:17" ht="39" x14ac:dyDescent="0.25">
      <c r="A15" s="3" t="s">
        <v>31</v>
      </c>
      <c r="B15" s="4"/>
      <c r="C15" s="5">
        <v>3252.6178756999998</v>
      </c>
      <c r="D15" s="5">
        <v>0</v>
      </c>
      <c r="E15" s="5">
        <v>0</v>
      </c>
      <c r="F15" s="5">
        <v>5748.4328905999992</v>
      </c>
      <c r="G15" s="5">
        <v>1140.43301</v>
      </c>
      <c r="H15" s="5">
        <v>2583.6746724</v>
      </c>
      <c r="I15" s="5">
        <v>2168.8912599999999</v>
      </c>
      <c r="J15" s="5">
        <v>7941.8774158000006</v>
      </c>
      <c r="K15" s="5">
        <v>5228.6139899999998</v>
      </c>
      <c r="L15" s="5">
        <v>3537.72813</v>
      </c>
      <c r="M15" s="5">
        <v>6263.1387970000005</v>
      </c>
      <c r="N15" s="5">
        <v>5828.3902520000001</v>
      </c>
      <c r="O15" s="5">
        <v>4454.5568379000006</v>
      </c>
      <c r="P15" s="5">
        <v>4214.7155499999999</v>
      </c>
      <c r="Q15" s="6">
        <f t="shared" si="0"/>
        <v>52363.070681400008</v>
      </c>
    </row>
    <row r="16" spans="1:17" ht="98.25" customHeight="1" x14ac:dyDescent="0.25">
      <c r="A16" s="3" t="s">
        <v>32</v>
      </c>
      <c r="B16" s="4" t="s">
        <v>33</v>
      </c>
      <c r="C16" s="5">
        <v>3369.8629999999998</v>
      </c>
      <c r="D16" s="5">
        <v>3340.9</v>
      </c>
      <c r="E16" s="5">
        <v>0</v>
      </c>
      <c r="F16" s="5">
        <v>7295.4212500000003</v>
      </c>
      <c r="G16" s="5">
        <v>1053.7911099999999</v>
      </c>
      <c r="H16" s="9">
        <v>9674.7442370999997</v>
      </c>
      <c r="I16" s="5">
        <v>445.47500000000002</v>
      </c>
      <c r="J16" s="5">
        <v>4446.6450000000004</v>
      </c>
      <c r="K16" s="5">
        <v>10385.45989</v>
      </c>
      <c r="L16" s="5">
        <v>3581.35986</v>
      </c>
      <c r="M16" s="5">
        <v>700</v>
      </c>
      <c r="N16" s="5">
        <v>9273.0285129999993</v>
      </c>
      <c r="O16" s="5">
        <v>0</v>
      </c>
      <c r="P16" s="5">
        <v>3372.6373699999999</v>
      </c>
      <c r="Q16" s="6">
        <f t="shared" si="0"/>
        <v>56939.325230099988</v>
      </c>
    </row>
    <row r="17" spans="1:17" ht="53.25" customHeight="1" x14ac:dyDescent="0.25">
      <c r="A17" s="3" t="s">
        <v>34</v>
      </c>
      <c r="B17" s="4" t="s">
        <v>33</v>
      </c>
      <c r="C17" s="5">
        <v>10019.8831976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3188.9251100000001</v>
      </c>
      <c r="J17" s="5">
        <v>1000</v>
      </c>
      <c r="K17" s="5">
        <v>0</v>
      </c>
      <c r="L17" s="5">
        <v>0</v>
      </c>
      <c r="M17" s="5">
        <v>3770.1746368999998</v>
      </c>
      <c r="N17" s="5">
        <v>0</v>
      </c>
      <c r="O17" s="5">
        <v>3677.5175300000001</v>
      </c>
      <c r="P17" s="5">
        <v>0</v>
      </c>
      <c r="Q17" s="6">
        <f t="shared" si="0"/>
        <v>21656.500474500001</v>
      </c>
    </row>
    <row r="18" spans="1:17" ht="97.5" x14ac:dyDescent="0.25">
      <c r="A18" s="3" t="s">
        <v>35</v>
      </c>
      <c r="B18" s="4" t="s">
        <v>36</v>
      </c>
      <c r="C18" s="5">
        <v>0</v>
      </c>
      <c r="D18" s="5">
        <v>0</v>
      </c>
      <c r="E18" s="5">
        <v>0</v>
      </c>
      <c r="F18" s="5">
        <v>3792</v>
      </c>
      <c r="G18" s="5">
        <v>660</v>
      </c>
      <c r="H18" s="5">
        <v>3658.2944499999999</v>
      </c>
      <c r="I18" s="5">
        <v>115</v>
      </c>
      <c r="J18" s="5">
        <v>0</v>
      </c>
      <c r="K18" s="5">
        <v>3210.6</v>
      </c>
      <c r="L18" s="5">
        <v>0</v>
      </c>
      <c r="M18" s="5">
        <v>1325</v>
      </c>
      <c r="N18" s="5">
        <v>0</v>
      </c>
      <c r="O18" s="5">
        <v>395.6</v>
      </c>
      <c r="P18" s="5">
        <v>450</v>
      </c>
      <c r="Q18" s="6">
        <f t="shared" si="0"/>
        <v>13606.49445</v>
      </c>
    </row>
    <row r="19" spans="1:17" ht="58.5" x14ac:dyDescent="0.25">
      <c r="A19" s="3" t="s">
        <v>37</v>
      </c>
      <c r="B19" s="4" t="s">
        <v>38</v>
      </c>
      <c r="C19" s="5">
        <v>849.00381140000002</v>
      </c>
      <c r="D19" s="5">
        <v>0</v>
      </c>
      <c r="E19" s="5">
        <v>0</v>
      </c>
      <c r="F19" s="5">
        <v>1665.4736030000001</v>
      </c>
      <c r="G19" s="5">
        <v>550.80439000000001</v>
      </c>
      <c r="H19" s="5">
        <v>1982.9589983000001</v>
      </c>
      <c r="I19" s="5">
        <v>1082.24369</v>
      </c>
      <c r="J19" s="5">
        <v>1696.7747999999999</v>
      </c>
      <c r="K19" s="5">
        <v>1755.7985799999999</v>
      </c>
      <c r="L19" s="5">
        <v>689.17863999999997</v>
      </c>
      <c r="M19" s="5">
        <v>2871.2688275999999</v>
      </c>
      <c r="N19" s="5">
        <v>2141.3597890000001</v>
      </c>
      <c r="O19" s="5">
        <v>1317.8939942</v>
      </c>
      <c r="P19" s="5">
        <v>2330.72624</v>
      </c>
      <c r="Q19" s="6">
        <f t="shared" si="0"/>
        <v>18933.485363500004</v>
      </c>
    </row>
    <row r="20" spans="1:17" ht="39" x14ac:dyDescent="0.25">
      <c r="A20" s="10" t="s">
        <v>39</v>
      </c>
      <c r="B20" s="4" t="s">
        <v>28</v>
      </c>
      <c r="C20" s="5">
        <v>0</v>
      </c>
      <c r="D20" s="5">
        <v>0</v>
      </c>
      <c r="E20" s="5">
        <v>0</v>
      </c>
      <c r="F20" s="5">
        <v>0</v>
      </c>
      <c r="G20" s="5">
        <v>313.5</v>
      </c>
      <c r="H20" s="5">
        <v>0</v>
      </c>
      <c r="I20" s="5">
        <v>0</v>
      </c>
      <c r="J20" s="5">
        <v>0</v>
      </c>
      <c r="K20" s="5">
        <v>2052.5</v>
      </c>
      <c r="L20" s="5">
        <v>0</v>
      </c>
      <c r="M20" s="5">
        <v>57.5</v>
      </c>
      <c r="N20" s="5">
        <v>1050</v>
      </c>
      <c r="O20" s="5">
        <v>0</v>
      </c>
      <c r="P20" s="5">
        <v>0</v>
      </c>
      <c r="Q20" s="6">
        <f t="shared" si="0"/>
        <v>3473.5</v>
      </c>
    </row>
    <row r="21" spans="1:17" ht="32.25" customHeight="1" x14ac:dyDescent="0.25">
      <c r="A21" s="15" t="s">
        <v>40</v>
      </c>
      <c r="B21" s="15"/>
      <c r="C21" s="5">
        <v>1248.9500982</v>
      </c>
      <c r="D21" s="5">
        <v>1139.117</v>
      </c>
      <c r="E21" s="5">
        <v>980.82899999999995</v>
      </c>
      <c r="F21" s="5">
        <v>0</v>
      </c>
      <c r="G21" s="5">
        <v>0</v>
      </c>
      <c r="H21" s="5">
        <v>3148.8976873000001</v>
      </c>
      <c r="I21" s="5">
        <v>1838.1604600000001</v>
      </c>
      <c r="J21" s="5">
        <v>0</v>
      </c>
      <c r="K21" s="5">
        <v>1675.4870599999999</v>
      </c>
      <c r="L21" s="5">
        <v>0</v>
      </c>
      <c r="M21" s="5">
        <v>0</v>
      </c>
      <c r="N21" s="5">
        <v>0</v>
      </c>
      <c r="O21" s="5">
        <v>1949.009145</v>
      </c>
      <c r="P21" s="5">
        <v>1700.4870599999999</v>
      </c>
      <c r="Q21" s="6">
        <f t="shared" si="0"/>
        <v>13680.9375105</v>
      </c>
    </row>
    <row r="22" spans="1:17" ht="32.25" customHeight="1" x14ac:dyDescent="0.25">
      <c r="A22" s="10" t="s">
        <v>41</v>
      </c>
      <c r="B22" s="4" t="s">
        <v>42</v>
      </c>
      <c r="C22" s="5">
        <f>C15+C21</f>
        <v>4501.5679738999997</v>
      </c>
      <c r="D22" s="5">
        <f t="shared" ref="D22:P22" si="3">D15+D21</f>
        <v>1139.117</v>
      </c>
      <c r="E22" s="5">
        <f t="shared" si="3"/>
        <v>980.82899999999995</v>
      </c>
      <c r="F22" s="5">
        <f t="shared" si="3"/>
        <v>5748.4328905999992</v>
      </c>
      <c r="G22" s="5">
        <f t="shared" si="3"/>
        <v>1140.43301</v>
      </c>
      <c r="H22" s="5">
        <f t="shared" si="3"/>
        <v>5732.5723596999997</v>
      </c>
      <c r="I22" s="5">
        <f t="shared" si="3"/>
        <v>4007.0517199999999</v>
      </c>
      <c r="J22" s="5">
        <f t="shared" si="3"/>
        <v>7941.8774158000006</v>
      </c>
      <c r="K22" s="5">
        <f t="shared" si="3"/>
        <v>6904.1010499999993</v>
      </c>
      <c r="L22" s="5">
        <f t="shared" si="3"/>
        <v>3537.72813</v>
      </c>
      <c r="M22" s="5">
        <f t="shared" si="3"/>
        <v>6263.1387970000005</v>
      </c>
      <c r="N22" s="5">
        <f t="shared" si="3"/>
        <v>5828.3902520000001</v>
      </c>
      <c r="O22" s="5">
        <f t="shared" si="3"/>
        <v>6403.5659829000006</v>
      </c>
      <c r="P22" s="5">
        <f t="shared" si="3"/>
        <v>5915.2026100000003</v>
      </c>
      <c r="Q22" s="6">
        <f>Q15+Q21</f>
        <v>66044.008191900008</v>
      </c>
    </row>
    <row r="23" spans="1:17" ht="58.5" x14ac:dyDescent="0.25">
      <c r="A23" s="10" t="s">
        <v>43</v>
      </c>
      <c r="B23" s="10"/>
      <c r="C23" s="5">
        <v>0</v>
      </c>
      <c r="D23" s="5">
        <v>0</v>
      </c>
      <c r="E23" s="5">
        <v>0</v>
      </c>
      <c r="F23" s="5">
        <v>0</v>
      </c>
      <c r="G23" s="5">
        <v>52.8</v>
      </c>
      <c r="H23" s="5">
        <v>0</v>
      </c>
      <c r="I23" s="5">
        <v>455.30000999999999</v>
      </c>
      <c r="J23" s="5">
        <v>0</v>
      </c>
      <c r="K23" s="5">
        <v>0</v>
      </c>
      <c r="L23" s="5">
        <v>0</v>
      </c>
      <c r="M23" s="5">
        <v>200</v>
      </c>
      <c r="N23" s="5">
        <v>95.6</v>
      </c>
      <c r="O23" s="5">
        <v>0</v>
      </c>
      <c r="P23" s="5">
        <v>0</v>
      </c>
      <c r="Q23" s="6">
        <f t="shared" si="0"/>
        <v>803.70001000000002</v>
      </c>
    </row>
    <row r="24" spans="1:17" ht="19.5" x14ac:dyDescent="0.25">
      <c r="A24" s="15" t="s">
        <v>44</v>
      </c>
      <c r="B24" s="15"/>
      <c r="C24" s="5">
        <v>47.8</v>
      </c>
      <c r="D24" s="5">
        <v>5026.0488948000002</v>
      </c>
      <c r="E24" s="5">
        <v>4078.6027451</v>
      </c>
      <c r="F24" s="5">
        <v>66.604389999999995</v>
      </c>
      <c r="G24" s="5">
        <v>200</v>
      </c>
      <c r="H24" s="5">
        <v>3442.8149860000003</v>
      </c>
      <c r="I24" s="5">
        <v>200</v>
      </c>
      <c r="J24" s="5">
        <v>202.8</v>
      </c>
      <c r="K24" s="5">
        <v>712</v>
      </c>
      <c r="L24" s="5">
        <v>95.6</v>
      </c>
      <c r="M24" s="5">
        <v>4837.5382399999999</v>
      </c>
      <c r="N24" s="5">
        <v>200</v>
      </c>
      <c r="O24" s="5">
        <v>550</v>
      </c>
      <c r="P24" s="5">
        <v>737.20878000000005</v>
      </c>
      <c r="Q24" s="6">
        <f>SUM(C24:P24)</f>
        <v>20397.018035900001</v>
      </c>
    </row>
    <row r="25" spans="1:17" ht="60" customHeight="1" x14ac:dyDescent="0.25">
      <c r="A25" s="11" t="s">
        <v>45</v>
      </c>
      <c r="B25" s="11"/>
      <c r="C25" s="6">
        <f>SUM(C11:C24)-C22</f>
        <v>54085.674982900004</v>
      </c>
      <c r="D25" s="6">
        <f t="shared" ref="D25:P25" si="4">SUM(D11:D24)-D22</f>
        <v>38179.785894799999</v>
      </c>
      <c r="E25" s="6">
        <f t="shared" si="4"/>
        <v>30560.023755300004</v>
      </c>
      <c r="F25" s="6">
        <f t="shared" si="4"/>
        <v>58274.932133599999</v>
      </c>
      <c r="G25" s="6">
        <f t="shared" si="4"/>
        <v>10729.028509999998</v>
      </c>
      <c r="H25" s="6">
        <f t="shared" si="4"/>
        <v>49983.385031099999</v>
      </c>
      <c r="I25" s="6">
        <f t="shared" si="4"/>
        <v>30286.675529999997</v>
      </c>
      <c r="J25" s="6">
        <f t="shared" si="4"/>
        <v>81588.097215800008</v>
      </c>
      <c r="K25" s="6">
        <f t="shared" si="4"/>
        <v>52700.368519999996</v>
      </c>
      <c r="L25" s="6">
        <f t="shared" si="4"/>
        <v>37710.866629999997</v>
      </c>
      <c r="M25" s="6">
        <f t="shared" si="4"/>
        <v>57683.620501500001</v>
      </c>
      <c r="N25" s="6">
        <f t="shared" si="4"/>
        <v>70568.378553999995</v>
      </c>
      <c r="O25" s="6">
        <f t="shared" si="4"/>
        <v>40980.677507100001</v>
      </c>
      <c r="P25" s="6">
        <f t="shared" si="4"/>
        <v>42858.274999999994</v>
      </c>
      <c r="Q25" s="6">
        <f t="shared" si="0"/>
        <v>656189.78976610024</v>
      </c>
    </row>
  </sheetData>
  <mergeCells count="7">
    <mergeCell ref="A25:B25"/>
    <mergeCell ref="A4:Q4"/>
    <mergeCell ref="P5:Q5"/>
    <mergeCell ref="A6:B6"/>
    <mergeCell ref="A11:B11"/>
    <mergeCell ref="A21:B21"/>
    <mergeCell ref="A24:B24"/>
  </mergeCells>
  <pageMargins left="0.2" right="0.2" top="0.75" bottom="0.25" header="0.3" footer="0.3"/>
  <pageSetup scale="2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Nonlife</vt:lpstr>
      <vt:lpstr>Nonlife!Print_Area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Jha</dc:creator>
  <cp:lastModifiedBy>Basant Bohara</cp:lastModifiedBy>
  <dcterms:created xsi:type="dcterms:W3CDTF">2026-08-05T06:59:04Z</dcterms:created>
  <dcterms:modified xsi:type="dcterms:W3CDTF">2026-10-12T06:39:10Z</dcterms:modified>
</cp:coreProperties>
</file>